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11940" windowHeight="3555" activeTab="1"/>
  </bookViews>
  <sheets>
    <sheet name="Tabelle2" sheetId="1" r:id="rId1"/>
    <sheet name="Tabelle1" sheetId="2" r:id="rId2"/>
  </sheets>
  <definedNames>
    <definedName name="_xlnm.Print_Area" localSheetId="1">'Tabelle1'!$A$1:$K$133</definedName>
  </definedNames>
  <calcPr fullCalcOnLoad="1"/>
</workbook>
</file>

<file path=xl/comments2.xml><?xml version="1.0" encoding="utf-8"?>
<comments xmlns="http://schemas.openxmlformats.org/spreadsheetml/2006/main">
  <authors>
    <author>Hans Vo?</author>
  </authors>
  <commentList>
    <comment ref="H1" authorId="0">
      <text>
        <r>
          <rPr>
            <b/>
            <sz val="10"/>
            <color indexed="10"/>
            <rFont val="Tahoma"/>
            <family val="2"/>
          </rPr>
          <t>Dieses Feld muss durch Einsetzen von Unterrichtsverpflichtungen oder gewährten Entlastungen  in den unten stehenden beige unterlegten Zellen auf Null gebracht werden, erst dann können Sie Ihre U-Stundenzahl feststellen.</t>
        </r>
      </text>
    </comment>
    <comment ref="B13" authorId="0">
      <text>
        <r>
          <rPr>
            <b/>
            <sz val="10"/>
            <rFont val="Tahoma"/>
            <family val="0"/>
          </rPr>
          <t xml:space="preserve">Anzahl der Klassen eintragen
</t>
        </r>
        <r>
          <rPr>
            <sz val="10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10"/>
            <rFont val="Tahoma"/>
            <family val="0"/>
          </rPr>
          <t xml:space="preserve">Anzahl der Klassen eintragen
</t>
        </r>
        <r>
          <rPr>
            <sz val="10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31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32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33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35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36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38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40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41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42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41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42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62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62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70" authorId="0">
      <text>
        <r>
          <rPr>
            <b/>
            <sz val="10"/>
            <rFont val="Tahoma"/>
            <family val="0"/>
          </rPr>
          <t>Anzahl der Kurse in der Vorstufe eintragen</t>
        </r>
        <r>
          <rPr>
            <sz val="10"/>
            <rFont val="Tahoma"/>
            <family val="0"/>
          </rPr>
          <t xml:space="preserve">
 </t>
        </r>
      </text>
    </comment>
    <comment ref="B6" authorId="0">
      <text>
        <r>
          <rPr>
            <b/>
            <sz val="10"/>
            <color indexed="10"/>
            <rFont val="Tahoma"/>
            <family val="2"/>
          </rPr>
          <t>Unteilbare Aufgaben</t>
        </r>
        <r>
          <rPr>
            <b/>
            <sz val="10"/>
            <rFont val="Tahoma"/>
            <family val="0"/>
          </rPr>
          <t>:
Aufgaben, die alle Lehrkräfte unabhängig von ihrer Vollzeitbeschäftigung oder ihrem Teilzeitbeschäftigungsgrad zu erbringen haben (z.B. allgem. Konferenzen, Fortbildung etc.)</t>
        </r>
      </text>
    </comment>
    <comment ref="B7" authorId="0">
      <text>
        <r>
          <rPr>
            <b/>
            <sz val="10"/>
            <color indexed="10"/>
            <rFont val="Tahoma"/>
            <family val="2"/>
          </rPr>
          <t xml:space="preserve">Teilbare Aufgaben:
</t>
        </r>
        <r>
          <rPr>
            <b/>
            <sz val="10"/>
            <rFont val="Tahoma"/>
            <family val="0"/>
          </rPr>
          <t>sind solche, die von Teilzeitkräften nur entsprechend ihrem Teilzeitanteil erbracht werden müssen ( z.B. Aufsichten, Bereitschaft, Vertretung)</t>
        </r>
        <r>
          <rPr>
            <sz val="10"/>
            <rFont val="Tahoma"/>
            <family val="0"/>
          </rPr>
          <t xml:space="preserve">
</t>
        </r>
      </text>
    </comment>
    <comment ref="I31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37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13" authorId="0">
      <text>
        <r>
          <rPr>
            <b/>
            <sz val="10"/>
            <rFont val="Tahoma"/>
            <family val="0"/>
          </rPr>
          <t>Die Anzahl der U-Stunden wurde der Anlage 1 des 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14" authorId="0">
      <text>
        <r>
          <rPr>
            <b/>
            <sz val="10"/>
            <rFont val="Tahoma"/>
            <family val="0"/>
          </rPr>
          <t>Die Anzahl der U-Stunden wurde der Anlage 1 des 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15" authorId="0">
      <text>
        <r>
          <rPr>
            <b/>
            <sz val="10"/>
            <rFont val="Tahoma"/>
            <family val="0"/>
          </rPr>
          <t>Die Anzahl der U-Stunden wurde der Anlage 1 des 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35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25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C81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Stunden direkt ein.
Wählen Sie einen Zeitwert innerhalb des vorgegebenen Rahmens.
Sie können sich an der Beispielzuweisung 3-zügiges Gymnasium orientieren. </t>
        </r>
      </text>
    </comment>
    <comment ref="B1" authorId="0">
      <text>
        <r>
          <rPr>
            <b/>
            <sz val="10"/>
            <color indexed="10"/>
            <rFont val="Tahoma"/>
            <family val="2"/>
          </rPr>
          <t>In dieses Feld geben Sie Ihren Beschäftigungsgrad in Prozent ein</t>
        </r>
        <r>
          <rPr>
            <sz val="10"/>
            <rFont val="Tahoma"/>
            <family val="0"/>
          </rPr>
          <t xml:space="preserve">
</t>
        </r>
      </text>
    </comment>
    <comment ref="I32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34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48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51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33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32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31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15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16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34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36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37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38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40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41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54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57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58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59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61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39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40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41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52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53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54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56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57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58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59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61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42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48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49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50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52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60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62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25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33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42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49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50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51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60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62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38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55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56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D24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G61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73" authorId="0">
      <text>
        <r>
          <rPr>
            <b/>
            <sz val="10"/>
            <rFont val="Tahoma"/>
            <family val="0"/>
          </rPr>
          <t>Anzahl der Kurse in der Vorstufe eintragen</t>
        </r>
        <r>
          <rPr>
            <sz val="10"/>
            <rFont val="Tahoma"/>
            <family val="0"/>
          </rPr>
          <t xml:space="preserve">
 </t>
        </r>
      </text>
    </comment>
    <comment ref="B68" authorId="0">
      <text>
        <r>
          <rPr>
            <b/>
            <sz val="10"/>
            <rFont val="Tahoma"/>
            <family val="0"/>
          </rPr>
          <t>Anzahl der Kurse in der Vorstufe eintragen</t>
        </r>
        <r>
          <rPr>
            <sz val="10"/>
            <rFont val="Tahoma"/>
            <family val="0"/>
          </rPr>
          <t xml:space="preserve">
 </t>
        </r>
      </text>
    </comment>
    <comment ref="G74" authorId="0">
      <text>
        <r>
          <rPr>
            <b/>
            <sz val="10"/>
            <rFont val="Tahoma"/>
            <family val="0"/>
          </rPr>
          <t>Anzahl der Leistungskurse in der Studienstufe eintragen</t>
        </r>
        <r>
          <rPr>
            <sz val="10"/>
            <rFont val="Tahoma"/>
            <family val="0"/>
          </rPr>
          <t xml:space="preserve">
</t>
        </r>
      </text>
    </comment>
    <comment ref="G60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59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58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57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56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54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53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52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51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50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49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48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61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60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59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58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57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56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55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54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52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50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49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B48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40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39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38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37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36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34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33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32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31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24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21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19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16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15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14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G13" authorId="0">
      <text>
        <r>
          <rPr>
            <b/>
            <sz val="10"/>
            <rFont val="Tahoma"/>
            <family val="0"/>
          </rPr>
          <t>Anzahl der Klassen eintragen</t>
        </r>
        <r>
          <rPr>
            <sz val="10"/>
            <rFont val="Tahoma"/>
            <family val="0"/>
          </rPr>
          <t xml:space="preserve">
</t>
        </r>
      </text>
    </comment>
    <comment ref="C82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Stunden direkt ein.
Wählen Sie einen Zeitwert innerhalb des vorgegebenen Rahmens.
Sie können sich an der Beispielzuweisung 3-zügiges Gymnasium orientieren. </t>
        </r>
      </text>
    </comment>
    <comment ref="C83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Stunden direkt ein.
Wählen Sie einen Zeitwert innerhalb des vorgegebenen Rahmens.
Sie können sich an der Beispielzuweisung 3-zügiges Gymnasium orientieren. </t>
        </r>
      </text>
    </comment>
    <comment ref="C84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Stunden direkt ein.
Wählen Sie einen Zeitwert innerhalb des vorgegebenen Rahmens.
Sie können sich an der Beispielzuweisung 3-zügiges Gymnasium orientieren. </t>
        </r>
      </text>
    </comment>
    <comment ref="C85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Stunden direkt ein.
Wählen Sie einen Zeitwert innerhalb des vorgegebenen Rahmens.
Sie können sich an der Beispielzuweisung 3-zügiges Gymnasium orientieren. </t>
        </r>
      </text>
    </comment>
    <comment ref="C89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126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Stunden direkt ein.
Wählen Sie einen Zeitwert innerhalb des vorgegebenen Rahmens.
Sie können sich an der Beispielzuweisung 3-zügiges Gymnasium orientieren. </t>
        </r>
      </text>
    </comment>
    <comment ref="H74" authorId="0">
      <text>
        <r>
          <rPr>
            <b/>
            <sz val="10"/>
            <rFont val="Tahoma"/>
            <family val="2"/>
          </rPr>
          <t>In der "Liste der Faktoren" ist der Faktor für Leistungskurse nicht angeben. Er wurde aus dem Hauptbericht übernommen.</t>
        </r>
        <r>
          <rPr>
            <sz val="10"/>
            <rFont val="Tahoma"/>
            <family val="0"/>
          </rPr>
          <t xml:space="preserve">
</t>
        </r>
      </text>
    </comment>
    <comment ref="B69" authorId="0">
      <text>
        <r>
          <rPr>
            <b/>
            <sz val="10"/>
            <rFont val="Tahoma"/>
            <family val="2"/>
          </rPr>
          <t>Anzahl der Kurse in der Vorstufe eintragen</t>
        </r>
      </text>
    </comment>
    <comment ref="B72" authorId="0">
      <text>
        <r>
          <rPr>
            <b/>
            <sz val="10"/>
            <rFont val="Tahoma"/>
            <family val="0"/>
          </rPr>
          <t>Anzahl der Kurse in der Vorstufe eintragen</t>
        </r>
        <r>
          <rPr>
            <sz val="10"/>
            <rFont val="Tahoma"/>
            <family val="0"/>
          </rPr>
          <t xml:space="preserve">
</t>
        </r>
      </text>
    </comment>
    <comment ref="G68" authorId="0">
      <text>
        <r>
          <rPr>
            <b/>
            <sz val="10"/>
            <rFont val="Tahoma"/>
            <family val="0"/>
          </rPr>
          <t>Anzahl der Kurse in der Studienstufe eintragen</t>
        </r>
        <r>
          <rPr>
            <sz val="10"/>
            <rFont val="Tahoma"/>
            <family val="0"/>
          </rPr>
          <t xml:space="preserve">
</t>
        </r>
      </text>
    </comment>
    <comment ref="G69" authorId="0">
      <text>
        <r>
          <rPr>
            <b/>
            <sz val="10"/>
            <rFont val="Tahoma"/>
            <family val="0"/>
          </rPr>
          <t>Anzahl der Kurse in der Studienstufe eintragen</t>
        </r>
        <r>
          <rPr>
            <sz val="10"/>
            <rFont val="Tahoma"/>
            <family val="0"/>
          </rPr>
          <t xml:space="preserve">
</t>
        </r>
      </text>
    </comment>
    <comment ref="G70" authorId="0">
      <text>
        <r>
          <rPr>
            <b/>
            <sz val="10"/>
            <rFont val="Tahoma"/>
            <family val="0"/>
          </rPr>
          <t>Anzahl der Kurse in der Studienstufe eintragen</t>
        </r>
        <r>
          <rPr>
            <sz val="10"/>
            <rFont val="Tahoma"/>
            <family val="0"/>
          </rPr>
          <t xml:space="preserve">
</t>
        </r>
      </text>
    </comment>
    <comment ref="G72" authorId="0">
      <text>
        <r>
          <rPr>
            <b/>
            <sz val="10"/>
            <rFont val="Tahoma"/>
            <family val="0"/>
          </rPr>
          <t>Anzahl der Kurse in der Studienstufe eintragen</t>
        </r>
        <r>
          <rPr>
            <sz val="10"/>
            <rFont val="Tahoma"/>
            <family val="0"/>
          </rPr>
          <t xml:space="preserve">
</t>
        </r>
      </text>
    </comment>
    <comment ref="G73" authorId="0">
      <text>
        <r>
          <rPr>
            <b/>
            <sz val="10"/>
            <rFont val="Tahoma"/>
            <family val="0"/>
          </rPr>
          <t>Anzahl der Kurse in der Studienstufe eintragen</t>
        </r>
        <r>
          <rPr>
            <sz val="10"/>
            <rFont val="Tahoma"/>
            <family val="0"/>
          </rPr>
          <t xml:space="preserve">
</t>
        </r>
      </text>
    </comment>
    <comment ref="C90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91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92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93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96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97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98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99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102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103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106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107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108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109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110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111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112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113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114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115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116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117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118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119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120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121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122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123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124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C125" authorId="0">
      <text>
        <r>
          <rPr>
            <b/>
            <sz val="10"/>
            <color indexed="10"/>
            <rFont val="Tahoma"/>
            <family val="2"/>
          </rPr>
          <t>Neu:</t>
        </r>
        <r>
          <rPr>
            <b/>
            <sz val="10"/>
            <rFont val="Tahoma"/>
            <family val="2"/>
          </rPr>
          <t xml:space="preserve">
Geben Sie ihre von der Schulleitung zugewiesenen F-Stunden direkt ein.
Sollte noch keine Zuweisung erfolgt sein, können Sie sich  an der Beispielzuweisung 3-zügiges Gymnasium aus dem Hauptbericht der LAZ_Kommission orientieren. </t>
        </r>
      </text>
    </comment>
    <comment ref="I17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19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20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21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22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23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24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35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I36" authorId="0">
      <text>
        <r>
          <rPr>
            <b/>
            <sz val="10"/>
            <rFont val="Tahoma"/>
            <family val="0"/>
          </rPr>
          <t>Die Anzahl der U-Stunden wurde der Anlage 1 des Kurzberichts der LAZ-Kommission entnommen</t>
        </r>
        <r>
          <rPr>
            <sz val="10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8"/>
            <rFont val="Tahoma"/>
            <family val="0"/>
          </rPr>
          <t xml:space="preserve">Vertretungsstunden / Woche
</t>
        </r>
      </text>
    </comment>
  </commentList>
</comments>
</file>

<file path=xl/sharedStrings.xml><?xml version="1.0" encoding="utf-8"?>
<sst xmlns="http://schemas.openxmlformats.org/spreadsheetml/2006/main" count="211" uniqueCount="154">
  <si>
    <t>Gymnasium</t>
  </si>
  <si>
    <t>gesetzter Faktor</t>
  </si>
  <si>
    <t>Deutsch</t>
  </si>
  <si>
    <t>Mathematik</t>
  </si>
  <si>
    <t>1. Fremdsprache</t>
  </si>
  <si>
    <t>2. Fremdsprache</t>
  </si>
  <si>
    <t xml:space="preserve">Biologie </t>
  </si>
  <si>
    <t>Physik</t>
  </si>
  <si>
    <t>Technik</t>
  </si>
  <si>
    <t>Erdkunde</t>
  </si>
  <si>
    <t>Geschichte</t>
  </si>
  <si>
    <t>Religion</t>
  </si>
  <si>
    <t>Bildende Kunst</t>
  </si>
  <si>
    <t>Musik</t>
  </si>
  <si>
    <t>Sport</t>
  </si>
  <si>
    <t>Jahrgangsstufe 5</t>
  </si>
  <si>
    <t>Jahrgangsstufe 6</t>
  </si>
  <si>
    <t>Ihre angerechneten Stunden</t>
  </si>
  <si>
    <t>angerechnete Stunden in Klasse 5</t>
  </si>
  <si>
    <t>angerechnete Stunden in Klasse 6</t>
  </si>
  <si>
    <t>Summe:</t>
  </si>
  <si>
    <t xml:space="preserve">Jahrgangsstufen </t>
  </si>
  <si>
    <t>7 bis 10</t>
  </si>
  <si>
    <t>Chemie</t>
  </si>
  <si>
    <t>Biologie</t>
  </si>
  <si>
    <t>Politik / Gesellschaft / Wirtschaft</t>
  </si>
  <si>
    <t>Religion oder Ethik</t>
  </si>
  <si>
    <t>Bild. Kunst, Musik, Darst. Spiel</t>
  </si>
  <si>
    <t>WPflB Künste</t>
  </si>
  <si>
    <t>WPflB 3. Fremdspr.</t>
  </si>
  <si>
    <t>Gymnasium Jahrgangsstufen 9 bis 10</t>
  </si>
  <si>
    <t>Ihre Klassen in Jahrgang 10</t>
  </si>
  <si>
    <t>angerechnete Stunden in Klasse 7</t>
  </si>
  <si>
    <t>angerechnete Stunden in Klasse 8</t>
  </si>
  <si>
    <t>angerechnete Stunden in Klasse 9</t>
  </si>
  <si>
    <t>angerechnete Stunden in Klasse 10</t>
  </si>
  <si>
    <t xml:space="preserve">Gymnasium </t>
  </si>
  <si>
    <t>Sekundarstufe II</t>
  </si>
  <si>
    <t>Vorstufe</t>
  </si>
  <si>
    <t>Studienstufe</t>
  </si>
  <si>
    <t>Leistungskurse pauschal</t>
  </si>
  <si>
    <t>angerechnete Stunden in der Vorstufe</t>
  </si>
  <si>
    <t>angerechnete Stunden in der Studienstufe</t>
  </si>
  <si>
    <t>Jahrgangsstufe 10</t>
  </si>
  <si>
    <t>Jahrgangsstufe 9</t>
  </si>
  <si>
    <t>Jahrgangsstufe 7</t>
  </si>
  <si>
    <t>Jahrgangsstufe 8</t>
  </si>
  <si>
    <t>Unteilbare Aufgaben</t>
  </si>
  <si>
    <t>Teilbare Aufgaben</t>
  </si>
  <si>
    <t>Allgemeine Aufgaben</t>
  </si>
  <si>
    <t>Funktionsbezogene Aufgaben</t>
  </si>
  <si>
    <t>Schulleitungsteam</t>
  </si>
  <si>
    <t>Schulleiter</t>
  </si>
  <si>
    <t>Stellvertreter</t>
  </si>
  <si>
    <t>Oberstufenkoordinator</t>
  </si>
  <si>
    <t>andere Koordinatoren</t>
  </si>
  <si>
    <t>Klassenlehrer 5 - 6</t>
  </si>
  <si>
    <t>Klassenlehrer 7 - 10</t>
  </si>
  <si>
    <t>Tutor Vorstufe</t>
  </si>
  <si>
    <t>Beratungslehrer</t>
  </si>
  <si>
    <t>Mitarbeit in Gremien</t>
  </si>
  <si>
    <t>Schulkonferenz</t>
  </si>
  <si>
    <t>Verbindung Schülerrat</t>
  </si>
  <si>
    <t>Vertrauensausschuss</t>
  </si>
  <si>
    <t>Fachvertreter</t>
  </si>
  <si>
    <t>Fachvertreter allgemein</t>
  </si>
  <si>
    <t>Fachraumverwaltungen</t>
  </si>
  <si>
    <t>Sammlung Physik / Chemie / Biologie</t>
  </si>
  <si>
    <t>Unterrichtsnetz</t>
  </si>
  <si>
    <t>Schülerbücherei</t>
  </si>
  <si>
    <t>Lernmittelbücherei</t>
  </si>
  <si>
    <t>Audivisuelle Medien</t>
  </si>
  <si>
    <t>Referendaranl. / Mentor pro Fach u. Referend.</t>
  </si>
  <si>
    <t>Evaluation</t>
  </si>
  <si>
    <t>SchiLF</t>
  </si>
  <si>
    <t>Pädagog. Funktionen</t>
  </si>
  <si>
    <t>Sondermaßnahmen</t>
  </si>
  <si>
    <t xml:space="preserve">(behördliche Aufgaben ( Personalrat, Fremdenprüfung, etc.) </t>
  </si>
  <si>
    <t>Sie müssen noch so viele Stunden abdecken:</t>
  </si>
  <si>
    <t>Unterrichtsbezogene Aufgaben</t>
  </si>
  <si>
    <t>Von der Schulleitung zugewie-sener Anteil</t>
  </si>
  <si>
    <t>Anzahl der Klassen in Jahrgang 5</t>
  </si>
  <si>
    <t>Anzahl der  Klassen in Jahrgang 6</t>
  </si>
  <si>
    <t>Anzahl der  Klassen in Jahrgang 7</t>
  </si>
  <si>
    <t>Anzahl der  Klassen in Jahrgang 8</t>
  </si>
  <si>
    <t>Anzahl der  Klassen in Jahrgang 9</t>
  </si>
  <si>
    <t>Anzahl der  angerechneten Stunden</t>
  </si>
  <si>
    <t>Anzahl der  Kurse in der Vorstufe</t>
  </si>
  <si>
    <t>Anzahl der  Kurse in der Studienstufe</t>
  </si>
  <si>
    <t>angerechn. Stunden in den "Funktionsbezogenen Aufgaben" :</t>
  </si>
  <si>
    <r>
      <t xml:space="preserve">Werte für die </t>
    </r>
    <r>
      <rPr>
        <sz val="14"/>
        <color indexed="10"/>
        <rFont val="Arial"/>
        <family val="2"/>
      </rPr>
      <t>"Sondermaßnahmen"</t>
    </r>
    <r>
      <rPr>
        <sz val="14"/>
        <rFont val="Arial"/>
        <family val="2"/>
      </rPr>
      <t xml:space="preserve"> sind im Rechenblatt nicht eingearbeitet.</t>
    </r>
  </si>
  <si>
    <t>Unt_Std.</t>
  </si>
  <si>
    <r>
      <t xml:space="preserve">Tragen Sie Ihre zukünftigen Aufgaben in die "beige" unterlegten Zellen ein. Beachten Sie bitte, dass die </t>
    </r>
    <r>
      <rPr>
        <b/>
        <u val="single"/>
        <sz val="16"/>
        <rFont val="Arial"/>
        <family val="2"/>
      </rPr>
      <t>Anzahl der Klassen</t>
    </r>
    <r>
      <rPr>
        <b/>
        <sz val="16"/>
        <rFont val="Arial"/>
        <family val="2"/>
      </rPr>
      <t xml:space="preserve"> einzutragen ist, nicht die zu gebenden U-Stunden.</t>
    </r>
  </si>
  <si>
    <t>Didaktischer Medienberater</t>
  </si>
  <si>
    <t>Steuergruppe Schulentwicklung</t>
  </si>
  <si>
    <t>Schulische Konzeptarbeit</t>
  </si>
  <si>
    <t xml:space="preserve">Projektbetreuung </t>
  </si>
  <si>
    <t>Zusätzliche schulspezifische Funktionsausstattung nach Kassenlage</t>
  </si>
  <si>
    <t xml:space="preserve">Rahmenwerte (mögliche Zeitstunden von - bis ) </t>
  </si>
  <si>
    <t>1,5 - 2,5</t>
  </si>
  <si>
    <t xml:space="preserve">1 - 2 </t>
  </si>
  <si>
    <t>6 - 15</t>
  </si>
  <si>
    <t>0,2 - 0,3</t>
  </si>
  <si>
    <t>0,8 - 1,2</t>
  </si>
  <si>
    <t>0,5 - 1</t>
  </si>
  <si>
    <t>Kunst / Musik / Darst. Sp.</t>
  </si>
  <si>
    <t>4 - 7</t>
  </si>
  <si>
    <t>1,5 - 3</t>
  </si>
  <si>
    <t>1 - 3</t>
  </si>
  <si>
    <t>2 - 5</t>
  </si>
  <si>
    <t>0,5 - 0,8</t>
  </si>
  <si>
    <t>2 - 3</t>
  </si>
  <si>
    <t>0,5 - 0,75</t>
  </si>
  <si>
    <t>0,5 - 1,5</t>
  </si>
  <si>
    <t>0,2 - 0,4</t>
  </si>
  <si>
    <t>Lehrerbücherei</t>
  </si>
  <si>
    <t>Sicherheitsbeauftragter / elektr. Sicherheit</t>
  </si>
  <si>
    <t>29 - 38</t>
  </si>
  <si>
    <t>23 - 30</t>
  </si>
  <si>
    <t>1 - 1,5</t>
  </si>
  <si>
    <t>8 - 14</t>
  </si>
  <si>
    <t>6 - 9</t>
  </si>
  <si>
    <t>Schulverein</t>
  </si>
  <si>
    <t xml:space="preserve"> 1 - 2</t>
  </si>
  <si>
    <t>Fachleiter D, E, M</t>
  </si>
  <si>
    <t>0,7 - 1,2</t>
  </si>
  <si>
    <t>Homepage</t>
  </si>
  <si>
    <t>Wettbewerbe</t>
  </si>
  <si>
    <t>0,3 - 1,5</t>
  </si>
  <si>
    <t>Schüleraustausche</t>
  </si>
  <si>
    <t>0,3 - 0,5</t>
  </si>
  <si>
    <t>1 - 5</t>
  </si>
  <si>
    <t>Stadtteilkooperation / Öffentlichkeitsarbeit</t>
  </si>
  <si>
    <t>Freie Arbeitszeitkontingente 2%</t>
  </si>
  <si>
    <t>3,7 - 7,5</t>
  </si>
  <si>
    <t>Haus- und Bauverwaltung</t>
  </si>
  <si>
    <t>Umgerechnet auf die Wochenstundenzahl  AZ-Modell:</t>
  </si>
  <si>
    <t>Stunden teilt Beh. f. Bildg. u. Sp. zu</t>
  </si>
  <si>
    <t>Bezogen auf ein dreizügiges Gymnasium</t>
  </si>
  <si>
    <t>Beobachtungsstufe</t>
  </si>
  <si>
    <t>Stunden teilt die Schulaufsicht zu</t>
  </si>
  <si>
    <t>Tutor Studienstufe</t>
  </si>
  <si>
    <t>neu aufgenommene Fremdsprache</t>
  </si>
  <si>
    <t>Kurse mindestens               3 - stündig</t>
  </si>
  <si>
    <t>Kurse 2 - stündig</t>
  </si>
  <si>
    <t>Ihr Beschäftigungs-
grad in Prozent:</t>
  </si>
  <si>
    <r>
      <t xml:space="preserve">Die </t>
    </r>
    <r>
      <rPr>
        <b/>
        <u val="single"/>
        <sz val="10"/>
        <rFont val="Arial"/>
        <family val="2"/>
      </rPr>
      <t>Vertretungsverpflichtung pro Woche</t>
    </r>
    <r>
      <rPr>
        <b/>
        <sz val="10"/>
        <color indexed="10"/>
        <rFont val="Arial"/>
        <family val="2"/>
      </rPr>
      <t xml:space="preserve"> ist noch zu addieren. Beachten Sie:
"Im Bereich der teilbaren Aufgabe nicht abgeforderten Arbeitszeiten (z.B. Vertretungsstunden) können für andere schulische Aufgaben herangezogen werden." 
( Zitat aus dem Bericht der LAZ-Kommission):</t>
    </r>
  </si>
  <si>
    <t>So viele  
U-Stunden geben Sie im AZM</t>
  </si>
  <si>
    <t>Geographie</t>
  </si>
  <si>
    <r>
      <t xml:space="preserve">Wenn Sie ihr Fach </t>
    </r>
    <r>
      <rPr>
        <b/>
        <sz val="14"/>
        <color indexed="10"/>
        <rFont val="Arial"/>
        <family val="2"/>
      </rPr>
      <t>nicht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finden,</t>
    </r>
    <r>
      <rPr>
        <b/>
        <sz val="14"/>
        <rFont val="Arial"/>
        <family val="2"/>
      </rPr>
      <t xml:space="preserve"> dann liegt es nicht am Rechner. Die LAZ-Kommission hat nicht für alle Fächer Faktoren angegeben.  
</t>
    </r>
    <r>
      <rPr>
        <b/>
        <sz val="14"/>
        <color indexed="10"/>
        <rFont val="Arial"/>
        <family val="2"/>
      </rPr>
      <t xml:space="preserve">Achtung: 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
Die Faktoren wurden der der Anlage zur Lehrkräfte-Arbeitszeit-Verordnung vom 1. Juli 2003 entnommen.</t>
    </r>
  </si>
  <si>
    <t>Bezogen auf ein dreizügiges Gymnasium gesetzter Faktor</t>
  </si>
  <si>
    <r>
      <t>Achtung:</t>
    </r>
    <r>
      <rPr>
        <b/>
        <sz val="14"/>
        <rFont val="Arial"/>
        <family val="2"/>
      </rPr>
      <t xml:space="preserve">                        Achtung:                                                                                                                                                                                
Die Faktoren wurden der der Anlage zur Lehrkräfte-Arbeitszeit-Verordnung vom 1. Juli 2003 entnommen.</t>
    </r>
  </si>
  <si>
    <r>
      <t xml:space="preserve">Die </t>
    </r>
    <r>
      <rPr>
        <u val="single"/>
        <sz val="14"/>
        <rFont val="Arial"/>
        <family val="2"/>
      </rPr>
      <t>Rahmenwerte</t>
    </r>
    <r>
      <rPr>
        <sz val="14"/>
        <rFont val="Arial"/>
        <family val="2"/>
      </rPr>
      <t xml:space="preserve"> geben die Spanne der möglichen Zuweisung an. </t>
    </r>
    <r>
      <rPr>
        <sz val="14"/>
        <color indexed="12"/>
        <rFont val="Arial"/>
        <family val="2"/>
      </rPr>
      <t>Eine Beispielszuweisung gibt die Behörde für ein dreizügiges Gymnasium 
(siehe Spalte rechts, blau unterlegt)</t>
    </r>
  </si>
  <si>
    <r>
      <t xml:space="preserve">Das Rechenblatt ist </t>
    </r>
    <r>
      <rPr>
        <b/>
        <sz val="12"/>
        <color indexed="10"/>
        <rFont val="Arial"/>
        <family val="2"/>
      </rPr>
      <t>geschütz</t>
    </r>
    <r>
      <rPr>
        <b/>
        <sz val="12"/>
        <rFont val="Arial"/>
        <family val="2"/>
      </rPr>
      <t>t gegen versehentliche Veränderungen, d.h. man kann nur in die "</t>
    </r>
    <r>
      <rPr>
        <b/>
        <u val="single"/>
        <sz val="12"/>
        <rFont val="Arial"/>
        <family val="2"/>
      </rPr>
      <t>beige</t>
    </r>
    <r>
      <rPr>
        <b/>
        <sz val="12"/>
        <rFont val="Arial"/>
        <family val="2"/>
      </rPr>
      <t xml:space="preserve">" unterlegten Felder etwas eingeben. Den Schutz kann man aufheben im Menue unter "Extras" und dort unter "Schutz". Das Kennwort lautet: </t>
    </r>
    <r>
      <rPr>
        <b/>
        <sz val="12"/>
        <color indexed="10"/>
        <rFont val="Arial"/>
        <family val="2"/>
      </rPr>
      <t>GEW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</si>
</sst>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39">
    <font>
      <sz val="10"/>
      <name val="Arial"/>
      <family val="0"/>
    </font>
    <font>
      <sz val="11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 Narrow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 Narrow"/>
      <family val="2"/>
    </font>
    <font>
      <u val="single"/>
      <sz val="14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Tahoma"/>
      <family val="2"/>
    </font>
    <font>
      <b/>
      <u val="single"/>
      <sz val="16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6"/>
      <color indexed="10"/>
      <name val="Arial"/>
      <family val="2"/>
    </font>
    <font>
      <sz val="14"/>
      <color indexed="12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gray0625"/>
    </fill>
    <fill>
      <patternFill patternType="gray0625">
        <fgColor indexed="8"/>
        <bgColor indexed="9"/>
      </patternFill>
    </fill>
    <fill>
      <patternFill patternType="darkGrid"/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darkGrid">
        <bgColor indexed="26"/>
      </patternFill>
    </fill>
    <fill>
      <patternFill patternType="mediumGray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14" fillId="3" borderId="2" xfId="0" applyFont="1" applyFill="1" applyBorder="1" applyAlignment="1" applyProtection="1">
      <alignment horizontal="center" vertical="center"/>
      <protection/>
    </xf>
    <xf numFmtId="0" fontId="0" fillId="4" borderId="0" xfId="0" applyFill="1" applyAlignment="1" applyProtection="1">
      <alignment horizontal="center"/>
      <protection/>
    </xf>
    <xf numFmtId="0" fontId="0" fillId="4" borderId="0" xfId="0" applyFill="1" applyBorder="1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 vertical="center" wrapText="1"/>
      <protection/>
    </xf>
    <xf numFmtId="0" fontId="5" fillId="4" borderId="0" xfId="0" applyFont="1" applyFill="1" applyBorder="1" applyAlignment="1" applyProtection="1">
      <alignment horizontal="center" vertical="center"/>
      <protection/>
    </xf>
    <xf numFmtId="0" fontId="5" fillId="4" borderId="3" xfId="0" applyFont="1" applyFill="1" applyBorder="1" applyAlignment="1" applyProtection="1">
      <alignment horizontal="center" vertical="center"/>
      <protection/>
    </xf>
    <xf numFmtId="0" fontId="5" fillId="4" borderId="0" xfId="0" applyFont="1" applyFill="1" applyAlignment="1" applyProtection="1">
      <alignment horizontal="center" wrapText="1"/>
      <protection/>
    </xf>
    <xf numFmtId="0" fontId="0" fillId="4" borderId="0" xfId="0" applyFill="1" applyBorder="1" applyAlignment="1" applyProtection="1">
      <alignment vertical="center"/>
      <protection/>
    </xf>
    <xf numFmtId="0" fontId="0" fillId="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5" fillId="0" borderId="4" xfId="0" applyFont="1" applyBorder="1" applyAlignment="1" applyProtection="1">
      <alignment vertical="center"/>
      <protection/>
    </xf>
    <xf numFmtId="0" fontId="18" fillId="5" borderId="5" xfId="0" applyFont="1" applyFill="1" applyBorder="1" applyAlignment="1" applyProtection="1">
      <alignment/>
      <protection/>
    </xf>
    <xf numFmtId="0" fontId="0" fillId="0" borderId="6" xfId="0" applyBorder="1" applyAlignment="1" applyProtection="1">
      <alignment horizontal="center" wrapText="1"/>
      <protection/>
    </xf>
    <xf numFmtId="0" fontId="18" fillId="5" borderId="7" xfId="0" applyFont="1" applyFill="1" applyBorder="1" applyAlignment="1" applyProtection="1">
      <alignment wrapText="1"/>
      <protection/>
    </xf>
    <xf numFmtId="0" fontId="2" fillId="6" borderId="8" xfId="0" applyFont="1" applyFill="1" applyBorder="1" applyAlignment="1" applyProtection="1">
      <alignment horizontal="center" wrapText="1"/>
      <protection/>
    </xf>
    <xf numFmtId="0" fontId="2" fillId="6" borderId="4" xfId="0" applyFont="1" applyFill="1" applyBorder="1" applyAlignment="1" applyProtection="1">
      <alignment horizontal="center" wrapText="1"/>
      <protection/>
    </xf>
    <xf numFmtId="0" fontId="2" fillId="0" borderId="9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9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/>
      <protection/>
    </xf>
    <xf numFmtId="0" fontId="1" fillId="7" borderId="1" xfId="0" applyFont="1" applyFill="1" applyBorder="1" applyAlignment="1" applyProtection="1">
      <alignment horizontal="center" wrapText="1"/>
      <protection/>
    </xf>
    <xf numFmtId="0" fontId="1" fillId="7" borderId="1" xfId="0" applyFont="1" applyFill="1" applyBorder="1" applyAlignment="1" applyProtection="1">
      <alignment wrapText="1"/>
      <protection/>
    </xf>
    <xf numFmtId="0" fontId="3" fillId="7" borderId="10" xfId="0" applyFont="1" applyFill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2" fillId="6" borderId="17" xfId="0" applyFont="1" applyFill="1" applyBorder="1" applyAlignment="1" applyProtection="1">
      <alignment wrapText="1"/>
      <protection/>
    </xf>
    <xf numFmtId="0" fontId="2" fillId="6" borderId="18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wrapText="1"/>
      <protection/>
    </xf>
    <xf numFmtId="0" fontId="2" fillId="6" borderId="19" xfId="0" applyFont="1" applyFill="1" applyBorder="1" applyAlignment="1" applyProtection="1">
      <alignment wrapText="1"/>
      <protection/>
    </xf>
    <xf numFmtId="0" fontId="3" fillId="6" borderId="8" xfId="0" applyFont="1" applyFill="1" applyBorder="1" applyAlignment="1" applyProtection="1">
      <alignment horizontal="center" wrapText="1"/>
      <protection/>
    </xf>
    <xf numFmtId="0" fontId="3" fillId="0" borderId="9" xfId="0" applyFont="1" applyBorder="1" applyAlignment="1" applyProtection="1">
      <alignment wrapText="1"/>
      <protection/>
    </xf>
    <xf numFmtId="0" fontId="3" fillId="7" borderId="1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2" fillId="6" borderId="21" xfId="0" applyFont="1" applyFill="1" applyBorder="1" applyAlignment="1" applyProtection="1">
      <alignment wrapText="1"/>
      <protection/>
    </xf>
    <xf numFmtId="0" fontId="3" fillId="6" borderId="6" xfId="0" applyFont="1" applyFill="1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2" fillId="6" borderId="22" xfId="0" applyFont="1" applyFill="1" applyBorder="1" applyAlignment="1" applyProtection="1">
      <alignment wrapText="1"/>
      <protection/>
    </xf>
    <xf numFmtId="0" fontId="3" fillId="6" borderId="8" xfId="0" applyFont="1" applyFill="1" applyBorder="1" applyAlignment="1" applyProtection="1">
      <alignment horizontal="center" vertical="top" wrapText="1"/>
      <protection/>
    </xf>
    <xf numFmtId="0" fontId="3" fillId="6" borderId="4" xfId="0" applyFont="1" applyFill="1" applyBorder="1" applyAlignment="1" applyProtection="1">
      <alignment horizontal="center" vertical="top" wrapText="1"/>
      <protection/>
    </xf>
    <xf numFmtId="0" fontId="3" fillId="0" borderId="9" xfId="0" applyFont="1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/>
      <protection/>
    </xf>
    <xf numFmtId="0" fontId="1" fillId="7" borderId="1" xfId="0" applyFont="1" applyFill="1" applyBorder="1" applyAlignment="1" applyProtection="1">
      <alignment horizontal="center" vertical="top" wrapText="1"/>
      <protection/>
    </xf>
    <xf numFmtId="0" fontId="0" fillId="7" borderId="0" xfId="0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13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6" fillId="0" borderId="13" xfId="0" applyFont="1" applyBorder="1" applyAlignment="1" applyProtection="1">
      <alignment vertical="top" wrapText="1"/>
      <protection/>
    </xf>
    <xf numFmtId="0" fontId="0" fillId="7" borderId="0" xfId="0" applyFill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4" fillId="3" borderId="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6" borderId="24" xfId="0" applyFont="1" applyFill="1" applyBorder="1" applyAlignment="1" applyProtection="1">
      <alignment horizontal="center" wrapText="1"/>
      <protection/>
    </xf>
    <xf numFmtId="0" fontId="3" fillId="2" borderId="13" xfId="0" applyFont="1" applyFill="1" applyBorder="1" applyAlignment="1" applyProtection="1">
      <alignment horizontal="center" wrapText="1"/>
      <protection locked="0"/>
    </xf>
    <xf numFmtId="0" fontId="9" fillId="8" borderId="25" xfId="0" applyFont="1" applyFill="1" applyBorder="1" applyAlignment="1" applyProtection="1">
      <alignment horizontal="center" vertical="center"/>
      <protection/>
    </xf>
    <xf numFmtId="0" fontId="9" fillId="9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/>
    </xf>
    <xf numFmtId="0" fontId="0" fillId="0" borderId="16" xfId="0" applyBorder="1" applyAlignment="1">
      <alignment/>
    </xf>
    <xf numFmtId="0" fontId="3" fillId="0" borderId="1" xfId="0" applyFont="1" applyBorder="1" applyAlignment="1" applyProtection="1">
      <alignment horizontal="center" vertical="center" wrapText="1"/>
      <protection/>
    </xf>
    <xf numFmtId="0" fontId="13" fillId="10" borderId="25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3" fillId="3" borderId="1" xfId="0" applyFont="1" applyFill="1" applyBorder="1" applyAlignment="1" applyProtection="1">
      <alignment horizontal="center" wrapText="1"/>
      <protection/>
    </xf>
    <xf numFmtId="0" fontId="1" fillId="3" borderId="1" xfId="0" applyFont="1" applyFill="1" applyBorder="1" applyAlignment="1" applyProtection="1">
      <alignment horizont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4" fillId="3" borderId="29" xfId="0" applyFont="1" applyFill="1" applyBorder="1" applyAlignment="1" applyProtection="1">
      <alignment horizontal="center" vertical="center" wrapText="1"/>
      <protection/>
    </xf>
    <xf numFmtId="0" fontId="0" fillId="3" borderId="29" xfId="0" applyFill="1" applyBorder="1" applyAlignment="1" applyProtection="1">
      <alignment/>
      <protection/>
    </xf>
    <xf numFmtId="0" fontId="4" fillId="3" borderId="29" xfId="0" applyFont="1" applyFill="1" applyBorder="1" applyAlignment="1" applyProtection="1">
      <alignment/>
      <protection locked="0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 applyProtection="1">
      <alignment horizontal="center"/>
      <protection/>
    </xf>
    <xf numFmtId="0" fontId="14" fillId="3" borderId="31" xfId="0" applyFont="1" applyFill="1" applyBorder="1" applyAlignment="1" applyProtection="1">
      <alignment horizontal="center" vertical="center" wrapText="1"/>
      <protection/>
    </xf>
    <xf numFmtId="0" fontId="0" fillId="3" borderId="31" xfId="0" applyFill="1" applyBorder="1" applyAlignment="1" applyProtection="1">
      <alignment/>
      <protection/>
    </xf>
    <xf numFmtId="0" fontId="4" fillId="3" borderId="32" xfId="0" applyFont="1" applyFill="1" applyBorder="1" applyAlignment="1" applyProtection="1">
      <alignment/>
      <protection locked="0"/>
    </xf>
    <xf numFmtId="0" fontId="0" fillId="3" borderId="33" xfId="0" applyFill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16" fillId="0" borderId="35" xfId="0" applyFont="1" applyBorder="1" applyAlignment="1" applyProtection="1">
      <alignment horizontal="center" wrapText="1"/>
      <protection/>
    </xf>
    <xf numFmtId="0" fontId="16" fillId="7" borderId="35" xfId="0" applyFont="1" applyFill="1" applyBorder="1" applyAlignment="1" applyProtection="1">
      <alignment horizontal="center" wrapText="1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0" fillId="0" borderId="14" xfId="0" applyFont="1" applyBorder="1" applyAlignment="1">
      <alignment horizontal="center" wrapText="1"/>
    </xf>
    <xf numFmtId="0" fontId="20" fillId="0" borderId="0" xfId="0" applyFont="1" applyAlignment="1" applyProtection="1">
      <alignment/>
      <protection/>
    </xf>
    <xf numFmtId="0" fontId="3" fillId="2" borderId="9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9" fillId="8" borderId="2" xfId="0" applyFont="1" applyFill="1" applyBorder="1" applyAlignment="1" applyProtection="1">
      <alignment horizontal="center" vertical="center"/>
      <protection/>
    </xf>
    <xf numFmtId="0" fontId="25" fillId="8" borderId="36" xfId="0" applyFont="1" applyFill="1" applyBorder="1" applyAlignment="1" applyProtection="1">
      <alignment horizontal="center" vertical="center" wrapText="1"/>
      <protection/>
    </xf>
    <xf numFmtId="0" fontId="14" fillId="10" borderId="37" xfId="0" applyFont="1" applyFill="1" applyBorder="1" applyAlignment="1" applyProtection="1">
      <alignment vertical="top" wrapText="1"/>
      <protection/>
    </xf>
    <xf numFmtId="0" fontId="16" fillId="0" borderId="13" xfId="0" applyFont="1" applyBorder="1" applyAlignment="1" applyProtection="1">
      <alignment wrapText="1"/>
      <protection/>
    </xf>
    <xf numFmtId="0" fontId="0" fillId="3" borderId="0" xfId="0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19" fillId="0" borderId="38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30" fillId="0" borderId="39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0" fillId="0" borderId="39" xfId="0" applyBorder="1" applyAlignment="1" applyProtection="1">
      <alignment horizontal="center"/>
      <protection/>
    </xf>
    <xf numFmtId="0" fontId="25" fillId="11" borderId="2" xfId="0" applyFont="1" applyFill="1" applyBorder="1" applyAlignment="1" applyProtection="1">
      <alignment horizontal="center" vertical="center" wrapText="1"/>
      <protection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5" fillId="0" borderId="9" xfId="0" applyFont="1" applyBorder="1" applyAlignment="1" applyProtection="1">
      <alignment horizontal="center" vertical="center" wrapText="1"/>
      <protection/>
    </xf>
    <xf numFmtId="0" fontId="0" fillId="11" borderId="0" xfId="0" applyFill="1" applyAlignment="1">
      <alignment/>
    </xf>
    <xf numFmtId="0" fontId="34" fillId="0" borderId="3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39" xfId="0" applyFill="1" applyBorder="1" applyAlignment="1">
      <alignment/>
    </xf>
    <xf numFmtId="0" fontId="19" fillId="0" borderId="29" xfId="0" applyFont="1" applyBorder="1" applyAlignment="1" applyProtection="1">
      <alignment vertical="center" wrapText="1"/>
      <protection/>
    </xf>
    <xf numFmtId="0" fontId="3" fillId="3" borderId="13" xfId="0" applyFont="1" applyFill="1" applyBorder="1" applyAlignment="1" applyProtection="1">
      <alignment horizontal="center" wrapText="1"/>
      <protection/>
    </xf>
    <xf numFmtId="0" fontId="3" fillId="3" borderId="11" xfId="0" applyFont="1" applyFill="1" applyBorder="1" applyAlignment="1" applyProtection="1">
      <alignment horizontal="center" wrapText="1"/>
      <protection/>
    </xf>
    <xf numFmtId="0" fontId="0" fillId="3" borderId="14" xfId="0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left" vertical="center"/>
      <protection/>
    </xf>
    <xf numFmtId="0" fontId="0" fillId="3" borderId="5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4" fillId="3" borderId="41" xfId="0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/>
      <protection/>
    </xf>
    <xf numFmtId="0" fontId="4" fillId="3" borderId="42" xfId="0" applyFon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3" fillId="12" borderId="1" xfId="0" applyFont="1" applyFill="1" applyBorder="1" applyAlignment="1" applyProtection="1">
      <alignment horizontal="center" wrapText="1"/>
      <protection/>
    </xf>
    <xf numFmtId="0" fontId="3" fillId="13" borderId="1" xfId="0" applyFont="1" applyFill="1" applyBorder="1" applyAlignment="1" applyProtection="1">
      <alignment horizontal="center" vertical="center" wrapText="1"/>
      <protection/>
    </xf>
    <xf numFmtId="0" fontId="3" fillId="13" borderId="0" xfId="0" applyFont="1" applyFill="1" applyBorder="1" applyAlignment="1" applyProtection="1">
      <alignment horizontal="center" vertical="center" wrapText="1"/>
      <protection/>
    </xf>
    <xf numFmtId="0" fontId="0" fillId="13" borderId="11" xfId="0" applyFill="1" applyBorder="1" applyAlignment="1" applyProtection="1">
      <alignment horizontal="center" vertical="center"/>
      <protection/>
    </xf>
    <xf numFmtId="0" fontId="3" fillId="12" borderId="1" xfId="0" applyFont="1" applyFill="1" applyBorder="1" applyAlignment="1" applyProtection="1">
      <alignment horizontal="center" vertical="center" wrapText="1"/>
      <protection locked="0"/>
    </xf>
    <xf numFmtId="0" fontId="35" fillId="8" borderId="25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3" fillId="7" borderId="20" xfId="0" applyFont="1" applyFill="1" applyBorder="1" applyAlignment="1" applyProtection="1">
      <alignment horizontal="center" vertical="top" wrapText="1"/>
      <protection/>
    </xf>
    <xf numFmtId="0" fontId="20" fillId="0" borderId="2" xfId="0" applyFont="1" applyFill="1" applyBorder="1" applyAlignment="1" applyProtection="1">
      <alignment horizontal="center" vertical="top" wrapText="1"/>
      <protection/>
    </xf>
    <xf numFmtId="0" fontId="3" fillId="0" borderId="33" xfId="0" applyFont="1" applyFill="1" applyBorder="1" applyAlignment="1" applyProtection="1">
      <alignment horizontal="center" vertical="top" wrapText="1"/>
      <protection/>
    </xf>
    <xf numFmtId="0" fontId="0" fillId="0" borderId="28" xfId="0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25" fillId="8" borderId="4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8" borderId="45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46" xfId="0" applyBorder="1" applyAlignment="1">
      <alignment/>
    </xf>
    <xf numFmtId="0" fontId="11" fillId="0" borderId="47" xfId="0" applyFont="1" applyBorder="1" applyAlignment="1" applyProtection="1">
      <alignment/>
      <protection/>
    </xf>
    <xf numFmtId="0" fontId="0" fillId="0" borderId="48" xfId="0" applyBorder="1" applyAlignment="1">
      <alignment/>
    </xf>
    <xf numFmtId="0" fontId="25" fillId="8" borderId="7" xfId="0" applyFont="1" applyFill="1" applyBorder="1" applyAlignment="1" applyProtection="1">
      <alignment horizontal="center" vertical="center" wrapText="1"/>
      <protection/>
    </xf>
    <xf numFmtId="0" fontId="30" fillId="0" borderId="42" xfId="0" applyFont="1" applyBorder="1" applyAlignment="1">
      <alignment horizontal="center" vertical="center" wrapText="1"/>
    </xf>
    <xf numFmtId="0" fontId="25" fillId="11" borderId="25" xfId="0" applyFont="1" applyFill="1" applyBorder="1" applyAlignment="1" applyProtection="1">
      <alignment horizontal="center" vertical="center" wrapText="1"/>
      <protection/>
    </xf>
    <xf numFmtId="0" fontId="25" fillId="11" borderId="49" xfId="0" applyFont="1" applyFill="1" applyBorder="1" applyAlignment="1" applyProtection="1">
      <alignment horizontal="center" vertical="center" wrapText="1"/>
      <protection/>
    </xf>
    <xf numFmtId="0" fontId="8" fillId="14" borderId="5" xfId="0" applyFont="1" applyFill="1" applyBorder="1" applyAlignment="1">
      <alignment vertical="top" wrapText="1"/>
    </xf>
    <xf numFmtId="0" fontId="4" fillId="14" borderId="41" xfId="0" applyFont="1" applyFill="1" applyBorder="1" applyAlignment="1">
      <alignment vertical="top" wrapText="1"/>
    </xf>
    <xf numFmtId="0" fontId="4" fillId="14" borderId="39" xfId="0" applyFont="1" applyFill="1" applyBorder="1" applyAlignment="1">
      <alignment vertical="top" wrapText="1"/>
    </xf>
    <xf numFmtId="0" fontId="4" fillId="14" borderId="3" xfId="0" applyFont="1" applyFill="1" applyBorder="1" applyAlignment="1">
      <alignment vertical="top" wrapText="1"/>
    </xf>
    <xf numFmtId="0" fontId="4" fillId="14" borderId="7" xfId="0" applyFont="1" applyFill="1" applyBorder="1" applyAlignment="1">
      <alignment vertical="top" wrapText="1"/>
    </xf>
    <xf numFmtId="0" fontId="4" fillId="14" borderId="42" xfId="0" applyFont="1" applyFill="1" applyBorder="1" applyAlignment="1">
      <alignment vertical="top" wrapText="1"/>
    </xf>
    <xf numFmtId="0" fontId="0" fillId="0" borderId="33" xfId="0" applyBorder="1" applyAlignment="1" quotePrefix="1">
      <alignment horizontal="center"/>
    </xf>
    <xf numFmtId="0" fontId="0" fillId="0" borderId="27" xfId="0" applyBorder="1" applyAlignment="1">
      <alignment/>
    </xf>
    <xf numFmtId="0" fontId="0" fillId="0" borderId="40" xfId="0" applyBorder="1" applyAlignment="1">
      <alignment/>
    </xf>
    <xf numFmtId="0" fontId="0" fillId="0" borderId="33" xfId="0" applyBorder="1" applyAlignment="1">
      <alignment horizontal="center"/>
    </xf>
    <xf numFmtId="0" fontId="29" fillId="0" borderId="33" xfId="0" applyFont="1" applyBorder="1" applyAlignment="1" applyProtection="1">
      <alignment horizontal="center" vertical="top" wrapText="1"/>
      <protection/>
    </xf>
    <xf numFmtId="0" fontId="0" fillId="0" borderId="28" xfId="0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50" xfId="0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16" fontId="0" fillId="0" borderId="33" xfId="0" applyNumberFormat="1" applyBorder="1" applyAlignment="1" quotePrefix="1">
      <alignment horizontal="center"/>
    </xf>
    <xf numFmtId="17" fontId="0" fillId="0" borderId="33" xfId="0" applyNumberFormat="1" applyBorder="1" applyAlignment="1" quotePrefix="1">
      <alignment horizontal="center"/>
    </xf>
    <xf numFmtId="0" fontId="0" fillId="0" borderId="33" xfId="0" applyBorder="1" applyAlignment="1" quotePrefix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6" borderId="17" xfId="0" applyFont="1" applyFill="1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10" fillId="6" borderId="43" xfId="0" applyFont="1" applyFill="1" applyBorder="1" applyAlignment="1" applyProtection="1">
      <alignment horizontal="center" vertical="top" wrapText="1"/>
      <protection/>
    </xf>
    <xf numFmtId="0" fontId="12" fillId="0" borderId="43" xfId="0" applyFont="1" applyBorder="1" applyAlignment="1" applyProtection="1">
      <alignment horizontal="center" vertical="top" wrapText="1"/>
      <protection/>
    </xf>
    <xf numFmtId="0" fontId="5" fillId="0" borderId="47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2" fillId="15" borderId="45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16" borderId="47" xfId="0" applyFont="1" applyFill="1" applyBorder="1" applyAlignment="1" applyProtection="1">
      <alignment horizontal="center" vertical="top" wrapText="1"/>
      <protection/>
    </xf>
    <xf numFmtId="0" fontId="5" fillId="0" borderId="52" xfId="0" applyFont="1" applyBorder="1" applyAlignment="1" applyProtection="1">
      <alignment horizontal="center"/>
      <protection/>
    </xf>
    <xf numFmtId="0" fontId="10" fillId="6" borderId="53" xfId="0" applyFont="1" applyFill="1" applyBorder="1" applyAlignment="1" applyProtection="1">
      <alignment horizontal="center" wrapText="1"/>
      <protection/>
    </xf>
    <xf numFmtId="0" fontId="11" fillId="0" borderId="54" xfId="0" applyFont="1" applyBorder="1" applyAlignment="1" applyProtection="1">
      <alignment horizontal="center" wrapText="1"/>
      <protection/>
    </xf>
    <xf numFmtId="0" fontId="11" fillId="0" borderId="11" xfId="0" applyFont="1" applyBorder="1" applyAlignment="1" applyProtection="1">
      <alignment horizontal="center" wrapText="1"/>
      <protection/>
    </xf>
    <xf numFmtId="0" fontId="11" fillId="0" borderId="1" xfId="0" applyFont="1" applyBorder="1" applyAlignment="1" applyProtection="1">
      <alignment horizontal="center" wrapText="1"/>
      <protection/>
    </xf>
    <xf numFmtId="0" fontId="5" fillId="16" borderId="54" xfId="0" applyFont="1" applyFill="1" applyBorder="1" applyAlignment="1" applyProtection="1">
      <alignment horizontal="center" vertical="center" wrapText="1"/>
      <protection/>
    </xf>
    <xf numFmtId="0" fontId="5" fillId="3" borderId="20" xfId="0" applyFont="1" applyFill="1" applyBorder="1" applyAlignment="1" applyProtection="1">
      <alignment horizontal="center" vertical="center" wrapText="1"/>
      <protection/>
    </xf>
    <xf numFmtId="0" fontId="5" fillId="3" borderId="8" xfId="0" applyFont="1" applyFill="1" applyBorder="1" applyAlignment="1" applyProtection="1">
      <alignment horizontal="center" vertical="center" wrapText="1"/>
      <protection/>
    </xf>
    <xf numFmtId="0" fontId="5" fillId="16" borderId="54" xfId="0" applyFont="1" applyFill="1" applyBorder="1" applyAlignment="1" applyProtection="1">
      <alignment horizontal="center" vertical="top" wrapText="1"/>
      <protection/>
    </xf>
    <xf numFmtId="0" fontId="5" fillId="16" borderId="20" xfId="0" applyFont="1" applyFill="1" applyBorder="1" applyAlignment="1" applyProtection="1">
      <alignment horizontal="center" vertical="top" wrapText="1"/>
      <protection/>
    </xf>
    <xf numFmtId="0" fontId="5" fillId="16" borderId="8" xfId="0" applyFont="1" applyFill="1" applyBorder="1" applyAlignment="1" applyProtection="1">
      <alignment horizontal="center" vertical="top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3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18" xfId="0" applyFill="1" applyBorder="1" applyAlignment="1" applyProtection="1">
      <alignment horizontal="center" vertical="center"/>
      <protection/>
    </xf>
    <xf numFmtId="0" fontId="0" fillId="3" borderId="19" xfId="0" applyFill="1" applyBorder="1" applyAlignment="1" applyProtection="1">
      <alignment horizontal="center" vertical="center"/>
      <protection/>
    </xf>
    <xf numFmtId="0" fontId="4" fillId="15" borderId="45" xfId="0" applyFont="1" applyFill="1" applyBorder="1" applyAlignment="1">
      <alignment horizontal="center"/>
    </xf>
    <xf numFmtId="0" fontId="4" fillId="15" borderId="23" xfId="0" applyFont="1" applyFill="1" applyBorder="1" applyAlignment="1">
      <alignment/>
    </xf>
    <xf numFmtId="0" fontId="4" fillId="15" borderId="46" xfId="0" applyFont="1" applyFill="1" applyBorder="1" applyAlignment="1">
      <alignment/>
    </xf>
    <xf numFmtId="0" fontId="5" fillId="3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5" fillId="3" borderId="55" xfId="0" applyFont="1" applyFill="1" applyBorder="1" applyAlignment="1" applyProtection="1">
      <alignment horizontal="center" vertical="center" wrapText="1"/>
      <protection/>
    </xf>
    <xf numFmtId="0" fontId="5" fillId="3" borderId="56" xfId="0" applyFont="1" applyFill="1" applyBorder="1" applyAlignment="1" applyProtection="1">
      <alignment horizontal="center" vertical="center" wrapText="1"/>
      <protection/>
    </xf>
    <xf numFmtId="0" fontId="13" fillId="15" borderId="0" xfId="0" applyFont="1" applyFill="1" applyBorder="1" applyAlignment="1" applyProtection="1">
      <alignment horizontal="center" vertical="center" wrapText="1"/>
      <protection/>
    </xf>
    <xf numFmtId="0" fontId="11" fillId="14" borderId="45" xfId="0" applyFont="1" applyFill="1" applyBorder="1" applyAlignment="1" applyProtection="1">
      <alignment horizontal="left" vertical="center" wrapText="1"/>
      <protection/>
    </xf>
    <xf numFmtId="0" fontId="0" fillId="14" borderId="23" xfId="0" applyFill="1" applyBorder="1" applyAlignment="1">
      <alignment horizontal="left"/>
    </xf>
    <xf numFmtId="0" fontId="0" fillId="14" borderId="46" xfId="0" applyFill="1" applyBorder="1" applyAlignment="1">
      <alignment horizontal="left"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6" borderId="47" xfId="0" applyFont="1" applyFill="1" applyBorder="1" applyAlignment="1" applyProtection="1">
      <alignment horizontal="center" wrapText="1"/>
      <protection/>
    </xf>
    <xf numFmtId="0" fontId="12" fillId="0" borderId="51" xfId="0" applyFont="1" applyBorder="1" applyAlignment="1" applyProtection="1">
      <alignment horizontal="center" wrapText="1"/>
      <protection/>
    </xf>
    <xf numFmtId="0" fontId="6" fillId="3" borderId="19" xfId="0" applyFont="1" applyFill="1" applyBorder="1" applyAlignment="1" applyProtection="1">
      <alignment horizontal="center" vertical="center" wrapText="1"/>
      <protection/>
    </xf>
    <xf numFmtId="0" fontId="12" fillId="14" borderId="5" xfId="0" applyFont="1" applyFill="1" applyBorder="1" applyAlignment="1" applyProtection="1">
      <alignment horizontal="center" vertical="center" wrapText="1"/>
      <protection/>
    </xf>
    <xf numFmtId="0" fontId="0" fillId="14" borderId="6" xfId="0" applyFont="1" applyFill="1" applyBorder="1" applyAlignment="1">
      <alignment horizontal="center" vertical="center" wrapText="1"/>
    </xf>
    <xf numFmtId="0" fontId="0" fillId="14" borderId="41" xfId="0" applyFont="1" applyFill="1" applyBorder="1" applyAlignment="1">
      <alignment horizontal="center" vertical="center" wrapText="1"/>
    </xf>
    <xf numFmtId="0" fontId="0" fillId="14" borderId="39" xfId="0" applyFont="1" applyFill="1" applyBorder="1" applyAlignment="1">
      <alignment horizontal="center" vertical="center" wrapText="1"/>
    </xf>
    <xf numFmtId="0" fontId="0" fillId="14" borderId="0" xfId="0" applyFont="1" applyFill="1" applyBorder="1" applyAlignment="1">
      <alignment horizontal="center" vertical="center" wrapText="1"/>
    </xf>
    <xf numFmtId="0" fontId="0" fillId="14" borderId="3" xfId="0" applyFont="1" applyFill="1" applyBorder="1" applyAlignment="1">
      <alignment horizontal="center" vertical="center" wrapText="1"/>
    </xf>
    <xf numFmtId="0" fontId="0" fillId="14" borderId="7" xfId="0" applyFont="1" applyFill="1" applyBorder="1" applyAlignment="1">
      <alignment horizontal="center" vertical="center" wrapText="1"/>
    </xf>
    <xf numFmtId="0" fontId="0" fillId="14" borderId="4" xfId="0" applyFont="1" applyFill="1" applyBorder="1" applyAlignment="1">
      <alignment horizontal="center" vertical="center" wrapText="1"/>
    </xf>
    <xf numFmtId="0" fontId="0" fillId="14" borderId="42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6" xfId="0" applyFont="1" applyFill="1" applyBorder="1" applyAlignment="1">
      <alignment horizontal="center" vertical="center" wrapText="1"/>
    </xf>
    <xf numFmtId="0" fontId="14" fillId="14" borderId="7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10" fillId="6" borderId="47" xfId="0" applyFont="1" applyFill="1" applyBorder="1" applyAlignment="1" applyProtection="1">
      <alignment horizontal="center" vertical="top" wrapText="1"/>
      <protection/>
    </xf>
    <xf numFmtId="0" fontId="11" fillId="0" borderId="51" xfId="0" applyFont="1" applyBorder="1" applyAlignment="1" applyProtection="1">
      <alignment horizontal="center" vertical="top" wrapText="1"/>
      <protection/>
    </xf>
    <xf numFmtId="0" fontId="16" fillId="0" borderId="16" xfId="0" applyFon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5" fillId="3" borderId="8" xfId="0" applyFont="1" applyFill="1" applyBorder="1" applyAlignment="1" applyProtection="1">
      <alignment horizontal="center" vertical="top" wrapText="1"/>
      <protection/>
    </xf>
    <xf numFmtId="0" fontId="12" fillId="0" borderId="48" xfId="0" applyFont="1" applyBorder="1" applyAlignment="1" applyProtection="1">
      <alignment horizontal="center" wrapText="1"/>
      <protection/>
    </xf>
    <xf numFmtId="0" fontId="7" fillId="16" borderId="54" xfId="0" applyFont="1" applyFill="1" applyBorder="1" applyAlignment="1" applyProtection="1">
      <alignment horizontal="center" vertical="center" wrapText="1"/>
      <protection/>
    </xf>
    <xf numFmtId="0" fontId="5" fillId="16" borderId="20" xfId="0" applyFont="1" applyFill="1" applyBorder="1" applyAlignment="1" applyProtection="1">
      <alignment horizontal="center" vertical="center" wrapText="1"/>
      <protection/>
    </xf>
    <xf numFmtId="0" fontId="5" fillId="16" borderId="8" xfId="0" applyFont="1" applyFill="1" applyBorder="1" applyAlignment="1" applyProtection="1">
      <alignment horizontal="center" vertical="center" wrapText="1"/>
      <protection/>
    </xf>
    <xf numFmtId="0" fontId="5" fillId="3" borderId="18" xfId="0" applyFont="1" applyFill="1" applyBorder="1" applyAlignment="1" applyProtection="1">
      <alignment horizontal="center" vertical="center" wrapText="1"/>
      <protection/>
    </xf>
    <xf numFmtId="0" fontId="5" fillId="3" borderId="19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266700</xdr:colOff>
      <xdr:row>5</xdr:row>
      <xdr:rowOff>85725</xdr:rowOff>
    </xdr:from>
    <xdr:to>
      <xdr:col>10</xdr:col>
      <xdr:colOff>781050</xdr:colOff>
      <xdr:row>6</xdr:row>
      <xdr:rowOff>809625</xdr:rowOff>
    </xdr:to>
    <xdr:pic>
      <xdr:nvPicPr>
        <xdr:cNvPr id="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2933700"/>
          <a:ext cx="15049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SheetLayoutView="50" workbookViewId="0" topLeftCell="A1">
      <pane ySplit="3" topLeftCell="BM4" activePane="bottomLeft" state="frozen"/>
      <selection pane="topLeft" activeCell="A1" sqref="A1"/>
      <selection pane="bottomLeft" activeCell="D5" sqref="D5"/>
    </sheetView>
  </sheetViews>
  <sheetFormatPr defaultColWidth="11.421875" defaultRowHeight="12.75"/>
  <cols>
    <col min="1" max="1" width="21.57421875" style="0" customWidth="1"/>
    <col min="2" max="2" width="13.28125" style="1" customWidth="1"/>
    <col min="3" max="3" width="14.8515625" style="0" customWidth="1"/>
    <col min="5" max="5" width="0" style="0" hidden="1" customWidth="1"/>
    <col min="6" max="6" width="16.7109375" style="1" customWidth="1"/>
    <col min="7" max="7" width="17.7109375" style="1" customWidth="1"/>
    <col min="8" max="8" width="14.57421875" style="0" customWidth="1"/>
    <col min="9" max="9" width="14.8515625" style="0" customWidth="1"/>
    <col min="10" max="10" width="14.140625" style="0" hidden="1" customWidth="1"/>
    <col min="11" max="11" width="15.8515625" style="1" customWidth="1"/>
    <col min="13" max="13" width="13.00390625" style="0" customWidth="1"/>
  </cols>
  <sheetData>
    <row r="1" spans="1:11" s="77" customFormat="1" ht="69" customHeight="1" thickBot="1" thickTop="1">
      <c r="A1" s="104" t="s">
        <v>145</v>
      </c>
      <c r="B1" s="72">
        <v>100</v>
      </c>
      <c r="C1" s="168" t="s">
        <v>136</v>
      </c>
      <c r="D1" s="169"/>
      <c r="E1" s="170"/>
      <c r="F1" s="71">
        <f>ROUND(B1/100*46.57,2)</f>
        <v>46.57</v>
      </c>
      <c r="G1" s="105" t="s">
        <v>78</v>
      </c>
      <c r="H1" s="76">
        <f>F1-B3</f>
        <v>42.77</v>
      </c>
      <c r="I1" s="176" t="s">
        <v>147</v>
      </c>
      <c r="J1" s="177"/>
      <c r="K1" s="155">
        <f>E26+J26+E43+J43+E63+J63+E75+J75</f>
        <v>0</v>
      </c>
    </row>
    <row r="2" spans="1:11" s="77" customFormat="1" ht="52.5" customHeight="1" thickBot="1">
      <c r="A2" s="171" t="s">
        <v>146</v>
      </c>
      <c r="B2" s="172"/>
      <c r="C2" s="172"/>
      <c r="D2" s="172"/>
      <c r="E2" s="172"/>
      <c r="F2" s="172"/>
      <c r="G2" s="172"/>
      <c r="H2" s="172"/>
      <c r="I2" s="172"/>
      <c r="J2" s="173"/>
      <c r="K2" s="103">
        <f>B7/2</f>
        <v>1</v>
      </c>
    </row>
    <row r="3" spans="1:11" ht="25.5" customHeight="1" hidden="1">
      <c r="A3" s="7" t="s">
        <v>20</v>
      </c>
      <c r="B3" s="8">
        <f>F26+K26+F43+K43+F63+K63+F75+K75+B6+B7+G127</f>
        <v>3.8</v>
      </c>
      <c r="C3" s="8"/>
      <c r="D3" s="6"/>
      <c r="E3" s="6"/>
      <c r="F3" s="9"/>
      <c r="G3" s="10"/>
      <c r="H3" s="11"/>
      <c r="I3" s="12"/>
      <c r="J3" s="12"/>
      <c r="K3" s="5"/>
    </row>
    <row r="4" spans="1:14" ht="65.25" customHeight="1">
      <c r="A4" s="243" t="s">
        <v>92</v>
      </c>
      <c r="B4" s="169"/>
      <c r="C4" s="169"/>
      <c r="D4" s="169"/>
      <c r="E4" s="169"/>
      <c r="F4" s="169"/>
      <c r="G4" s="169"/>
      <c r="H4" s="169"/>
      <c r="I4" s="169"/>
      <c r="J4" s="169"/>
      <c r="K4" s="203"/>
      <c r="L4" s="74"/>
      <c r="M4" s="68"/>
      <c r="N4" s="73"/>
    </row>
    <row r="5" spans="1:12" ht="37.5" customHeight="1" thickBot="1">
      <c r="A5" s="247" t="s">
        <v>49</v>
      </c>
      <c r="B5" s="248"/>
      <c r="C5" s="13"/>
      <c r="D5" s="13"/>
      <c r="E5" s="13"/>
      <c r="F5" s="14"/>
      <c r="G5" s="83"/>
      <c r="H5" s="84"/>
      <c r="I5" s="84"/>
      <c r="J5" s="84"/>
      <c r="K5" s="85"/>
      <c r="L5" s="67"/>
    </row>
    <row r="6" spans="1:12" ht="51" customHeight="1" thickBot="1">
      <c r="A6" s="66" t="s">
        <v>47</v>
      </c>
      <c r="B6" s="4">
        <v>1.8</v>
      </c>
      <c r="C6" s="86"/>
      <c r="D6" s="87"/>
      <c r="E6" s="92"/>
      <c r="F6" s="261" t="s">
        <v>153</v>
      </c>
      <c r="G6" s="262"/>
      <c r="H6" s="262"/>
      <c r="I6" s="142"/>
      <c r="J6" s="143"/>
      <c r="K6" s="144"/>
      <c r="L6" s="81"/>
    </row>
    <row r="7" spans="1:12" ht="67.5" customHeight="1" thickBot="1">
      <c r="A7" s="66" t="s">
        <v>48</v>
      </c>
      <c r="B7" s="4">
        <f>(B1/100)*2</f>
        <v>2</v>
      </c>
      <c r="C7" s="86"/>
      <c r="D7" s="87"/>
      <c r="E7" s="92"/>
      <c r="F7" s="263"/>
      <c r="G7" s="264"/>
      <c r="H7" s="264"/>
      <c r="I7" s="145"/>
      <c r="J7" s="146"/>
      <c r="K7" s="147"/>
      <c r="L7" s="82"/>
    </row>
    <row r="8" spans="1:12" ht="15.75" customHeight="1" thickBot="1">
      <c r="A8" s="113"/>
      <c r="B8" s="109"/>
      <c r="C8" s="110"/>
      <c r="D8" s="110"/>
      <c r="E8" s="111"/>
      <c r="F8" s="112"/>
      <c r="G8" s="112"/>
      <c r="H8" s="112"/>
      <c r="I8" s="102"/>
      <c r="J8" s="107"/>
      <c r="K8" s="108"/>
      <c r="L8" s="68"/>
    </row>
    <row r="9" spans="1:12" ht="101.25" customHeight="1" thickBot="1">
      <c r="A9" s="244" t="s">
        <v>149</v>
      </c>
      <c r="B9" s="245"/>
      <c r="C9" s="245"/>
      <c r="D9" s="245"/>
      <c r="E9" s="245"/>
      <c r="F9" s="245"/>
      <c r="G9" s="245"/>
      <c r="H9" s="245"/>
      <c r="I9" s="245"/>
      <c r="J9" s="245"/>
      <c r="K9" s="246"/>
      <c r="L9" s="68"/>
    </row>
    <row r="10" spans="1:11" ht="38.25" customHeight="1" thickBot="1">
      <c r="A10" s="141" t="s">
        <v>79</v>
      </c>
      <c r="B10" s="15"/>
      <c r="C10" s="65"/>
      <c r="D10" s="64"/>
      <c r="E10" s="64"/>
      <c r="F10" s="88"/>
      <c r="G10" s="89"/>
      <c r="H10" s="90"/>
      <c r="I10" s="90"/>
      <c r="J10" s="90"/>
      <c r="K10" s="91"/>
    </row>
    <row r="11" spans="1:11" ht="26.25" customHeight="1">
      <c r="A11" s="16" t="s">
        <v>0</v>
      </c>
      <c r="B11" s="231" t="s">
        <v>81</v>
      </c>
      <c r="C11" s="249" t="s">
        <v>15</v>
      </c>
      <c r="D11" s="250"/>
      <c r="E11" s="17"/>
      <c r="F11" s="241" t="s">
        <v>17</v>
      </c>
      <c r="G11" s="239" t="s">
        <v>82</v>
      </c>
      <c r="H11" s="249" t="s">
        <v>16</v>
      </c>
      <c r="I11" s="270"/>
      <c r="J11" s="17"/>
      <c r="K11" s="229" t="s">
        <v>17</v>
      </c>
    </row>
    <row r="12" spans="1:11" ht="33.75" thickBot="1">
      <c r="A12" s="18" t="s">
        <v>139</v>
      </c>
      <c r="B12" s="251"/>
      <c r="C12" s="69" t="s">
        <v>1</v>
      </c>
      <c r="D12" s="19" t="s">
        <v>91</v>
      </c>
      <c r="E12" s="20"/>
      <c r="F12" s="242"/>
      <c r="G12" s="240"/>
      <c r="H12" s="69" t="s">
        <v>1</v>
      </c>
      <c r="I12" s="19" t="s">
        <v>91</v>
      </c>
      <c r="J12" s="20"/>
      <c r="K12" s="230"/>
    </row>
    <row r="13" spans="1:11" ht="16.5" customHeight="1">
      <c r="A13" s="21" t="s">
        <v>2</v>
      </c>
      <c r="B13" s="3"/>
      <c r="C13" s="22">
        <v>1.6</v>
      </c>
      <c r="D13" s="22">
        <v>5</v>
      </c>
      <c r="E13" s="23">
        <f>B13*D13</f>
        <v>0</v>
      </c>
      <c r="F13" s="96">
        <f>B13*C13*D13</f>
        <v>0</v>
      </c>
      <c r="G13" s="3"/>
      <c r="H13" s="24">
        <v>1.6</v>
      </c>
      <c r="I13" s="22">
        <v>4</v>
      </c>
      <c r="J13" s="25">
        <f>G13*I13</f>
        <v>0</v>
      </c>
      <c r="K13" s="26">
        <f>G13*H13*I13</f>
        <v>0</v>
      </c>
    </row>
    <row r="14" spans="1:11" ht="16.5" customHeight="1">
      <c r="A14" s="21" t="s">
        <v>3</v>
      </c>
      <c r="B14" s="3"/>
      <c r="C14" s="22">
        <v>1.45</v>
      </c>
      <c r="D14" s="22">
        <v>5</v>
      </c>
      <c r="E14" s="23">
        <f aca="true" t="shared" si="0" ref="E14:E25">B14*D14</f>
        <v>0</v>
      </c>
      <c r="F14" s="96">
        <f aca="true" t="shared" si="1" ref="F14:F25">B14*C14*D14</f>
        <v>0</v>
      </c>
      <c r="G14" s="3"/>
      <c r="H14" s="27">
        <v>1.45</v>
      </c>
      <c r="I14" s="22">
        <v>4</v>
      </c>
      <c r="J14" s="25">
        <f aca="true" t="shared" si="2" ref="J14:J25">G14*I14</f>
        <v>0</v>
      </c>
      <c r="K14" s="28">
        <f aca="true" t="shared" si="3" ref="K14:K25">G14*H14*I14</f>
        <v>0</v>
      </c>
    </row>
    <row r="15" spans="1:11" ht="16.5">
      <c r="A15" s="21" t="s">
        <v>4</v>
      </c>
      <c r="B15" s="3"/>
      <c r="C15" s="22">
        <v>1.45</v>
      </c>
      <c r="D15" s="22">
        <v>5</v>
      </c>
      <c r="E15" s="23">
        <f t="shared" si="0"/>
        <v>0</v>
      </c>
      <c r="F15" s="96">
        <f t="shared" si="1"/>
        <v>0</v>
      </c>
      <c r="G15" s="3"/>
      <c r="H15" s="27">
        <v>1.45</v>
      </c>
      <c r="I15" s="22">
        <v>4</v>
      </c>
      <c r="J15" s="25">
        <f t="shared" si="2"/>
        <v>0</v>
      </c>
      <c r="K15" s="28">
        <f t="shared" si="3"/>
        <v>0</v>
      </c>
    </row>
    <row r="16" spans="1:11" ht="16.5">
      <c r="A16" s="21" t="s">
        <v>5</v>
      </c>
      <c r="B16" s="150"/>
      <c r="C16" s="44"/>
      <c r="D16" s="29"/>
      <c r="E16" s="31"/>
      <c r="F16" s="97"/>
      <c r="G16" s="3"/>
      <c r="H16" s="27">
        <v>1.4</v>
      </c>
      <c r="I16" s="22">
        <v>5</v>
      </c>
      <c r="J16" s="25">
        <f t="shared" si="2"/>
        <v>0</v>
      </c>
      <c r="K16" s="28">
        <f t="shared" si="3"/>
        <v>0</v>
      </c>
    </row>
    <row r="17" spans="1:11" ht="16.5">
      <c r="A17" s="21" t="s">
        <v>6</v>
      </c>
      <c r="B17" s="3"/>
      <c r="C17" s="27">
        <v>1.4</v>
      </c>
      <c r="D17" s="22">
        <v>4</v>
      </c>
      <c r="E17" s="27">
        <f t="shared" si="0"/>
        <v>0</v>
      </c>
      <c r="F17" s="98">
        <f t="shared" si="1"/>
        <v>0</v>
      </c>
      <c r="G17" s="3"/>
      <c r="H17" s="27">
        <v>1.4</v>
      </c>
      <c r="I17" s="22">
        <v>2</v>
      </c>
      <c r="J17" s="27">
        <f t="shared" si="2"/>
        <v>0</v>
      </c>
      <c r="K17" s="32">
        <f>G17*H17*I17</f>
        <v>0</v>
      </c>
    </row>
    <row r="18" spans="1:11" ht="16.5">
      <c r="A18" s="21" t="s">
        <v>7</v>
      </c>
      <c r="B18" s="70"/>
      <c r="C18" s="54">
        <v>1.4</v>
      </c>
      <c r="D18" s="22">
        <v>4</v>
      </c>
      <c r="E18" s="27">
        <f t="shared" si="0"/>
        <v>0</v>
      </c>
      <c r="F18" s="99">
        <f t="shared" si="1"/>
        <v>0</v>
      </c>
      <c r="G18" s="3"/>
      <c r="H18" s="27">
        <v>1.4</v>
      </c>
      <c r="I18" s="22">
        <v>2</v>
      </c>
      <c r="J18" s="95">
        <f t="shared" si="2"/>
        <v>0</v>
      </c>
      <c r="K18" s="93">
        <f>G18*H18*I18</f>
        <v>0</v>
      </c>
    </row>
    <row r="19" spans="1:11" ht="16.5">
      <c r="A19" s="21" t="s">
        <v>8</v>
      </c>
      <c r="B19" s="70"/>
      <c r="C19" s="54">
        <v>1.4</v>
      </c>
      <c r="D19" s="22">
        <v>4</v>
      </c>
      <c r="E19" s="27">
        <f t="shared" si="0"/>
        <v>0</v>
      </c>
      <c r="F19" s="99">
        <f t="shared" si="1"/>
        <v>0</v>
      </c>
      <c r="G19" s="3"/>
      <c r="H19" s="27">
        <v>1.4</v>
      </c>
      <c r="I19" s="22">
        <v>2</v>
      </c>
      <c r="J19" s="95">
        <f t="shared" si="2"/>
        <v>0</v>
      </c>
      <c r="K19" s="94">
        <f>G19*H19*I19</f>
        <v>0</v>
      </c>
    </row>
    <row r="20" spans="1:11" ht="16.5" customHeight="1">
      <c r="A20" s="21" t="s">
        <v>148</v>
      </c>
      <c r="B20" s="70"/>
      <c r="C20" s="27">
        <v>1.4</v>
      </c>
      <c r="D20" s="22">
        <v>2</v>
      </c>
      <c r="E20" s="27">
        <f t="shared" si="0"/>
        <v>0</v>
      </c>
      <c r="F20" s="98">
        <f t="shared" si="1"/>
        <v>0</v>
      </c>
      <c r="G20" s="3"/>
      <c r="H20" s="137">
        <v>1.4</v>
      </c>
      <c r="I20" s="22">
        <v>2</v>
      </c>
      <c r="J20" s="138">
        <f t="shared" si="2"/>
        <v>0</v>
      </c>
      <c r="K20" s="139">
        <f>G20*H20*I20</f>
        <v>0</v>
      </c>
    </row>
    <row r="21" spans="1:11" ht="16.5">
      <c r="A21" s="21" t="s">
        <v>10</v>
      </c>
      <c r="B21" s="44"/>
      <c r="C21" s="29"/>
      <c r="D21" s="30"/>
      <c r="E21" s="31"/>
      <c r="F21" s="97"/>
      <c r="G21" s="3"/>
      <c r="H21" s="27">
        <v>1.4</v>
      </c>
      <c r="I21" s="22">
        <v>2</v>
      </c>
      <c r="J21" s="25">
        <f t="shared" si="2"/>
        <v>0</v>
      </c>
      <c r="K21" s="28">
        <f t="shared" si="3"/>
        <v>0</v>
      </c>
    </row>
    <row r="22" spans="1:11" ht="16.5" customHeight="1">
      <c r="A22" s="21" t="s">
        <v>11</v>
      </c>
      <c r="B22" s="3"/>
      <c r="C22" s="22">
        <v>1.3</v>
      </c>
      <c r="D22" s="22">
        <v>2</v>
      </c>
      <c r="E22" s="23">
        <f t="shared" si="0"/>
        <v>0</v>
      </c>
      <c r="F22" s="96">
        <f t="shared" si="1"/>
        <v>0</v>
      </c>
      <c r="G22" s="3"/>
      <c r="H22" s="27">
        <v>1.3</v>
      </c>
      <c r="I22" s="22">
        <v>2</v>
      </c>
      <c r="J22" s="25">
        <f t="shared" si="2"/>
        <v>0</v>
      </c>
      <c r="K22" s="28">
        <f t="shared" si="3"/>
        <v>0</v>
      </c>
    </row>
    <row r="23" spans="1:11" ht="16.5">
      <c r="A23" s="21" t="s">
        <v>12</v>
      </c>
      <c r="B23" s="3"/>
      <c r="C23" s="22">
        <v>1.3</v>
      </c>
      <c r="D23" s="22">
        <v>2</v>
      </c>
      <c r="E23" s="23">
        <f t="shared" si="0"/>
        <v>0</v>
      </c>
      <c r="F23" s="96">
        <f t="shared" si="1"/>
        <v>0</v>
      </c>
      <c r="G23" s="3"/>
      <c r="H23" s="27">
        <v>1.3</v>
      </c>
      <c r="I23" s="22">
        <v>2</v>
      </c>
      <c r="J23" s="25">
        <f t="shared" si="2"/>
        <v>0</v>
      </c>
      <c r="K23" s="28">
        <f t="shared" si="3"/>
        <v>0</v>
      </c>
    </row>
    <row r="24" spans="1:11" ht="16.5" customHeight="1">
      <c r="A24" s="21" t="s">
        <v>13</v>
      </c>
      <c r="B24" s="3"/>
      <c r="C24" s="22">
        <v>1.4</v>
      </c>
      <c r="D24" s="22">
        <v>2</v>
      </c>
      <c r="E24" s="23">
        <f t="shared" si="0"/>
        <v>0</v>
      </c>
      <c r="F24" s="96">
        <f t="shared" si="1"/>
        <v>0</v>
      </c>
      <c r="G24" s="3"/>
      <c r="H24" s="27">
        <v>1.4</v>
      </c>
      <c r="I24" s="22">
        <v>2</v>
      </c>
      <c r="J24" s="25">
        <f t="shared" si="2"/>
        <v>0</v>
      </c>
      <c r="K24" s="28">
        <f t="shared" si="3"/>
        <v>0</v>
      </c>
    </row>
    <row r="25" spans="1:11" ht="16.5" customHeight="1" thickBot="1">
      <c r="A25" s="21" t="s">
        <v>14</v>
      </c>
      <c r="B25" s="3"/>
      <c r="C25" s="22">
        <v>1.25</v>
      </c>
      <c r="D25" s="22">
        <v>3</v>
      </c>
      <c r="E25" s="23">
        <f t="shared" si="0"/>
        <v>0</v>
      </c>
      <c r="F25" s="96">
        <f t="shared" si="1"/>
        <v>0</v>
      </c>
      <c r="G25" s="3"/>
      <c r="H25" s="27">
        <v>1.25</v>
      </c>
      <c r="I25" s="22">
        <v>3</v>
      </c>
      <c r="J25" s="25">
        <f t="shared" si="2"/>
        <v>0</v>
      </c>
      <c r="K25" s="32">
        <f t="shared" si="3"/>
        <v>0</v>
      </c>
    </row>
    <row r="26" spans="1:11" ht="15.75" customHeight="1" thickBot="1">
      <c r="A26" s="13"/>
      <c r="B26" s="33" t="s">
        <v>18</v>
      </c>
      <c r="C26" s="34"/>
      <c r="D26" s="13"/>
      <c r="E26" s="35">
        <f>SUM(E13:E25)</f>
        <v>0</v>
      </c>
      <c r="F26" s="163">
        <f>SUM(F13:F25)</f>
        <v>0</v>
      </c>
      <c r="G26" s="36"/>
      <c r="H26" s="33" t="s">
        <v>19</v>
      </c>
      <c r="I26" s="13"/>
      <c r="J26" s="37">
        <f>SUM(J13:J25)</f>
        <v>0</v>
      </c>
      <c r="K26" s="163">
        <f>SUM(K13:K25)</f>
        <v>0</v>
      </c>
    </row>
    <row r="27" spans="1:11" ht="13.5" thickBot="1">
      <c r="A27" s="13"/>
      <c r="B27" s="14"/>
      <c r="C27" s="13"/>
      <c r="D27" s="13"/>
      <c r="E27" s="13"/>
      <c r="F27" s="14"/>
      <c r="G27" s="14"/>
      <c r="H27" s="13"/>
      <c r="I27" s="13"/>
      <c r="J27" s="13"/>
      <c r="K27" s="14"/>
    </row>
    <row r="28" spans="1:11" ht="16.5" customHeight="1">
      <c r="A28" s="38" t="s">
        <v>0</v>
      </c>
      <c r="B28" s="231" t="s">
        <v>83</v>
      </c>
      <c r="C28" s="219" t="s">
        <v>45</v>
      </c>
      <c r="D28" s="220"/>
      <c r="E28" s="17"/>
      <c r="F28" s="271" t="s">
        <v>17</v>
      </c>
      <c r="G28" s="231" t="s">
        <v>84</v>
      </c>
      <c r="H28" s="219" t="s">
        <v>46</v>
      </c>
      <c r="I28" s="220"/>
      <c r="J28" s="17"/>
      <c r="K28" s="223" t="s">
        <v>17</v>
      </c>
    </row>
    <row r="29" spans="1:11" ht="16.5">
      <c r="A29" s="39" t="s">
        <v>21</v>
      </c>
      <c r="B29" s="274"/>
      <c r="C29" s="221"/>
      <c r="D29" s="222"/>
      <c r="E29" s="40"/>
      <c r="F29" s="272"/>
      <c r="G29" s="232"/>
      <c r="H29" s="221"/>
      <c r="I29" s="222"/>
      <c r="J29" s="40"/>
      <c r="K29" s="224"/>
    </row>
    <row r="30" spans="1:11" ht="33.75" thickBot="1">
      <c r="A30" s="41" t="s">
        <v>22</v>
      </c>
      <c r="B30" s="275"/>
      <c r="C30" s="69" t="s">
        <v>1</v>
      </c>
      <c r="D30" s="19" t="s">
        <v>91</v>
      </c>
      <c r="E30" s="42"/>
      <c r="F30" s="273"/>
      <c r="G30" s="233"/>
      <c r="H30" s="69" t="s">
        <v>1</v>
      </c>
      <c r="I30" s="19" t="s">
        <v>91</v>
      </c>
      <c r="J30" s="42"/>
      <c r="K30" s="225"/>
    </row>
    <row r="31" spans="1:11" ht="16.5">
      <c r="A31" s="43" t="s">
        <v>2</v>
      </c>
      <c r="B31" s="3"/>
      <c r="C31" s="22">
        <v>1.7</v>
      </c>
      <c r="D31" s="22">
        <v>4</v>
      </c>
      <c r="E31" s="22">
        <f>B31*D31</f>
        <v>0</v>
      </c>
      <c r="F31" s="22">
        <f>B31*C31*D31</f>
        <v>0</v>
      </c>
      <c r="G31" s="3"/>
      <c r="H31" s="22">
        <v>1.7</v>
      </c>
      <c r="I31" s="22">
        <v>4</v>
      </c>
      <c r="J31" s="22">
        <f>G31*I31</f>
        <v>0</v>
      </c>
      <c r="K31" s="22">
        <f>G31*H31*I31</f>
        <v>0</v>
      </c>
    </row>
    <row r="32" spans="1:11" ht="16.5">
      <c r="A32" s="43" t="s">
        <v>3</v>
      </c>
      <c r="B32" s="3"/>
      <c r="C32" s="22">
        <v>1.5</v>
      </c>
      <c r="D32" s="22">
        <v>4</v>
      </c>
      <c r="E32" s="22">
        <f aca="true" t="shared" si="4" ref="E32:E42">B32*D32</f>
        <v>0</v>
      </c>
      <c r="F32" s="22">
        <f aca="true" t="shared" si="5" ref="F32:F42">B32*C32*D32</f>
        <v>0</v>
      </c>
      <c r="G32" s="3"/>
      <c r="H32" s="22">
        <v>1.5</v>
      </c>
      <c r="I32" s="22">
        <v>4</v>
      </c>
      <c r="J32" s="22">
        <f aca="true" t="shared" si="6" ref="J32:J42">G32*I32</f>
        <v>0</v>
      </c>
      <c r="K32" s="22">
        <f aca="true" t="shared" si="7" ref="K32:K42">G32*H32*I32</f>
        <v>0</v>
      </c>
    </row>
    <row r="33" spans="1:11" ht="16.5">
      <c r="A33" s="43" t="s">
        <v>4</v>
      </c>
      <c r="B33" s="3"/>
      <c r="C33" s="22">
        <v>1.5</v>
      </c>
      <c r="D33" s="22">
        <v>4</v>
      </c>
      <c r="E33" s="22">
        <f t="shared" si="4"/>
        <v>0</v>
      </c>
      <c r="F33" s="22">
        <f t="shared" si="5"/>
        <v>0</v>
      </c>
      <c r="G33" s="3"/>
      <c r="H33" s="22">
        <v>1.6</v>
      </c>
      <c r="I33" s="22">
        <v>3</v>
      </c>
      <c r="J33" s="22">
        <f t="shared" si="6"/>
        <v>0</v>
      </c>
      <c r="K33" s="22">
        <f t="shared" si="7"/>
        <v>0</v>
      </c>
    </row>
    <row r="34" spans="1:11" ht="16.5">
      <c r="A34" s="43" t="s">
        <v>5</v>
      </c>
      <c r="B34" s="3"/>
      <c r="C34" s="22">
        <v>1.4</v>
      </c>
      <c r="D34" s="22">
        <v>5</v>
      </c>
      <c r="E34" s="22">
        <f t="shared" si="4"/>
        <v>0</v>
      </c>
      <c r="F34" s="22">
        <f t="shared" si="5"/>
        <v>0</v>
      </c>
      <c r="G34" s="3"/>
      <c r="H34" s="22">
        <v>1.5</v>
      </c>
      <c r="I34" s="22">
        <v>4</v>
      </c>
      <c r="J34" s="22">
        <f t="shared" si="6"/>
        <v>0</v>
      </c>
      <c r="K34" s="22">
        <f t="shared" si="7"/>
        <v>0</v>
      </c>
    </row>
    <row r="35" spans="1:11" ht="16.5">
      <c r="A35" s="43" t="s">
        <v>24</v>
      </c>
      <c r="B35" s="3"/>
      <c r="C35" s="22">
        <v>1.45</v>
      </c>
      <c r="D35" s="22">
        <v>2</v>
      </c>
      <c r="E35" s="22">
        <f t="shared" si="4"/>
        <v>0</v>
      </c>
      <c r="F35" s="22">
        <f t="shared" si="5"/>
        <v>0</v>
      </c>
      <c r="G35" s="3"/>
      <c r="H35" s="22">
        <v>1.5</v>
      </c>
      <c r="I35" s="22">
        <v>2</v>
      </c>
      <c r="J35" s="22">
        <f t="shared" si="6"/>
        <v>0</v>
      </c>
      <c r="K35" s="22">
        <f t="shared" si="7"/>
        <v>0</v>
      </c>
    </row>
    <row r="36" spans="1:11" ht="16.5">
      <c r="A36" s="43" t="s">
        <v>7</v>
      </c>
      <c r="B36" s="3"/>
      <c r="C36" s="22">
        <v>1.45</v>
      </c>
      <c r="D36" s="22">
        <v>2</v>
      </c>
      <c r="E36" s="22">
        <f t="shared" si="4"/>
        <v>0</v>
      </c>
      <c r="F36" s="22">
        <f t="shared" si="5"/>
        <v>0</v>
      </c>
      <c r="G36" s="3"/>
      <c r="H36" s="22">
        <v>1.5</v>
      </c>
      <c r="I36" s="22">
        <v>2</v>
      </c>
      <c r="J36" s="22">
        <f t="shared" si="6"/>
        <v>0</v>
      </c>
      <c r="K36" s="22">
        <f t="shared" si="7"/>
        <v>0</v>
      </c>
    </row>
    <row r="37" spans="1:11" ht="16.5">
      <c r="A37" s="43" t="s">
        <v>9</v>
      </c>
      <c r="B37" s="3"/>
      <c r="C37" s="79">
        <v>1.4</v>
      </c>
      <c r="D37" s="22">
        <v>2</v>
      </c>
      <c r="E37" s="78">
        <f t="shared" si="4"/>
        <v>0</v>
      </c>
      <c r="F37" s="22">
        <f t="shared" si="5"/>
        <v>0</v>
      </c>
      <c r="G37" s="3"/>
      <c r="H37" s="22">
        <v>1.5</v>
      </c>
      <c r="I37" s="22">
        <v>1.5</v>
      </c>
      <c r="J37" s="22">
        <f t="shared" si="6"/>
        <v>0</v>
      </c>
      <c r="K37" s="22">
        <f t="shared" si="7"/>
        <v>0</v>
      </c>
    </row>
    <row r="38" spans="1:11" ht="16.5">
      <c r="A38" s="43" t="s">
        <v>10</v>
      </c>
      <c r="B38" s="3"/>
      <c r="C38" s="22">
        <v>1.4</v>
      </c>
      <c r="D38" s="22">
        <v>2</v>
      </c>
      <c r="E38" s="22">
        <f t="shared" si="4"/>
        <v>0</v>
      </c>
      <c r="F38" s="22">
        <f t="shared" si="5"/>
        <v>0</v>
      </c>
      <c r="G38" s="3"/>
      <c r="H38" s="22">
        <v>1.5</v>
      </c>
      <c r="I38" s="22">
        <v>1.5</v>
      </c>
      <c r="J38" s="22">
        <f t="shared" si="6"/>
        <v>0</v>
      </c>
      <c r="K38" s="22">
        <f t="shared" si="7"/>
        <v>0</v>
      </c>
    </row>
    <row r="39" spans="1:11" ht="49.5">
      <c r="A39" s="43" t="s">
        <v>25</v>
      </c>
      <c r="B39" s="63"/>
      <c r="C39" s="29"/>
      <c r="D39" s="29"/>
      <c r="E39" s="44"/>
      <c r="F39" s="44"/>
      <c r="G39" s="3"/>
      <c r="H39" s="22">
        <v>1.5</v>
      </c>
      <c r="I39" s="22">
        <v>2</v>
      </c>
      <c r="J39" s="22">
        <f t="shared" si="6"/>
        <v>0</v>
      </c>
      <c r="K39" s="22">
        <f t="shared" si="7"/>
        <v>0</v>
      </c>
    </row>
    <row r="40" spans="1:11" ht="16.5">
      <c r="A40" s="43" t="s">
        <v>12</v>
      </c>
      <c r="B40" s="3"/>
      <c r="C40" s="22">
        <v>1.4</v>
      </c>
      <c r="D40" s="22">
        <v>2</v>
      </c>
      <c r="E40" s="22">
        <f t="shared" si="4"/>
        <v>0</v>
      </c>
      <c r="F40" s="22">
        <f t="shared" si="5"/>
        <v>0</v>
      </c>
      <c r="G40" s="3"/>
      <c r="H40" s="22">
        <v>1.4</v>
      </c>
      <c r="I40" s="22">
        <v>2</v>
      </c>
      <c r="J40" s="22">
        <f t="shared" si="6"/>
        <v>0</v>
      </c>
      <c r="K40" s="22">
        <f t="shared" si="7"/>
        <v>0</v>
      </c>
    </row>
    <row r="41" spans="1:11" ht="16.5">
      <c r="A41" s="43" t="s">
        <v>13</v>
      </c>
      <c r="B41" s="3"/>
      <c r="C41" s="22">
        <v>1.4</v>
      </c>
      <c r="D41" s="22">
        <v>2</v>
      </c>
      <c r="E41" s="22">
        <f t="shared" si="4"/>
        <v>0</v>
      </c>
      <c r="F41" s="22">
        <f t="shared" si="5"/>
        <v>0</v>
      </c>
      <c r="G41" s="3"/>
      <c r="H41" s="22">
        <v>1.4</v>
      </c>
      <c r="I41" s="22">
        <v>2</v>
      </c>
      <c r="J41" s="22">
        <f t="shared" si="6"/>
        <v>0</v>
      </c>
      <c r="K41" s="22">
        <f t="shared" si="7"/>
        <v>0</v>
      </c>
    </row>
    <row r="42" spans="1:11" ht="17.25" thickBot="1">
      <c r="A42" s="43" t="s">
        <v>14</v>
      </c>
      <c r="B42" s="3"/>
      <c r="C42" s="22">
        <v>1.25</v>
      </c>
      <c r="D42" s="22">
        <v>3</v>
      </c>
      <c r="E42" s="22">
        <f t="shared" si="4"/>
        <v>0</v>
      </c>
      <c r="F42" s="22">
        <f t="shared" si="5"/>
        <v>0</v>
      </c>
      <c r="G42" s="3"/>
      <c r="H42" s="22">
        <v>1.25</v>
      </c>
      <c r="I42" s="22">
        <v>3</v>
      </c>
      <c r="J42" s="22">
        <f t="shared" si="6"/>
        <v>0</v>
      </c>
      <c r="K42" s="22">
        <f t="shared" si="7"/>
        <v>0</v>
      </c>
    </row>
    <row r="43" spans="1:11" ht="17.25" thickBot="1">
      <c r="A43" s="13"/>
      <c r="B43" s="14"/>
      <c r="C43" s="33" t="s">
        <v>32</v>
      </c>
      <c r="D43" s="13"/>
      <c r="E43" s="45">
        <f>SUM(E31:E42)</f>
        <v>0</v>
      </c>
      <c r="F43" s="163">
        <f>SUM(F31:F42)</f>
        <v>0</v>
      </c>
      <c r="G43" s="14"/>
      <c r="H43" s="33" t="s">
        <v>33</v>
      </c>
      <c r="I43" s="13"/>
      <c r="J43" s="45">
        <f>SUM(J31:J42)</f>
        <v>0</v>
      </c>
      <c r="K43" s="163">
        <f>SUM(K31:K42)</f>
        <v>0</v>
      </c>
    </row>
    <row r="44" spans="1:11" ht="9" customHeight="1" thickBot="1">
      <c r="A44" s="13"/>
      <c r="B44" s="14"/>
      <c r="C44" s="13"/>
      <c r="D44" s="13"/>
      <c r="E44" s="13"/>
      <c r="F44" s="14"/>
      <c r="G44" s="14"/>
      <c r="H44" s="13"/>
      <c r="I44" s="13"/>
      <c r="J44" s="13"/>
      <c r="K44" s="14"/>
    </row>
    <row r="45" spans="1:11" ht="12.75" customHeight="1">
      <c r="A45" s="204" t="s">
        <v>30</v>
      </c>
      <c r="B45" s="231" t="s">
        <v>85</v>
      </c>
      <c r="C45" s="219" t="s">
        <v>44</v>
      </c>
      <c r="D45" s="220"/>
      <c r="E45" s="17"/>
      <c r="F45" s="226" t="s">
        <v>86</v>
      </c>
      <c r="G45" s="231" t="s">
        <v>31</v>
      </c>
      <c r="H45" s="219" t="s">
        <v>43</v>
      </c>
      <c r="I45" s="220"/>
      <c r="J45" s="17"/>
      <c r="K45" s="226" t="s">
        <v>17</v>
      </c>
    </row>
    <row r="46" spans="1:11" ht="12.75">
      <c r="A46" s="205"/>
      <c r="B46" s="234"/>
      <c r="C46" s="221"/>
      <c r="D46" s="222"/>
      <c r="E46" s="40"/>
      <c r="F46" s="227"/>
      <c r="G46" s="232"/>
      <c r="H46" s="221"/>
      <c r="I46" s="222"/>
      <c r="J46" s="40"/>
      <c r="K46" s="227"/>
    </row>
    <row r="47" spans="1:11" ht="21.75" customHeight="1" thickBot="1">
      <c r="A47" s="206"/>
      <c r="B47" s="235"/>
      <c r="C47" s="69" t="s">
        <v>1</v>
      </c>
      <c r="D47" s="19" t="s">
        <v>91</v>
      </c>
      <c r="E47" s="42"/>
      <c r="F47" s="228"/>
      <c r="G47" s="233"/>
      <c r="H47" s="69" t="s">
        <v>1</v>
      </c>
      <c r="I47" s="19" t="s">
        <v>91</v>
      </c>
      <c r="J47" s="42"/>
      <c r="K47" s="228"/>
    </row>
    <row r="48" spans="1:11" ht="16.5">
      <c r="A48" s="43" t="s">
        <v>2</v>
      </c>
      <c r="B48" s="3"/>
      <c r="C48" s="22">
        <v>1.7</v>
      </c>
      <c r="D48" s="22">
        <v>3</v>
      </c>
      <c r="E48" s="22">
        <f>B48*D48</f>
        <v>0</v>
      </c>
      <c r="F48" s="22">
        <f>B48*C48*D48</f>
        <v>0</v>
      </c>
      <c r="G48" s="3"/>
      <c r="H48" s="22">
        <v>1.7</v>
      </c>
      <c r="I48" s="22">
        <v>4</v>
      </c>
      <c r="J48" s="22">
        <f>G48*I48</f>
        <v>0</v>
      </c>
      <c r="K48" s="22">
        <f>G48*H48*I48</f>
        <v>0</v>
      </c>
    </row>
    <row r="49" spans="1:11" ht="16.5">
      <c r="A49" s="43" t="s">
        <v>3</v>
      </c>
      <c r="B49" s="3"/>
      <c r="C49" s="22">
        <v>1.6</v>
      </c>
      <c r="D49" s="22">
        <v>3</v>
      </c>
      <c r="E49" s="22">
        <f aca="true" t="shared" si="8" ref="E49:E62">B49*D49</f>
        <v>0</v>
      </c>
      <c r="F49" s="22">
        <f aca="true" t="shared" si="9" ref="F49:F62">B49*C49*D49</f>
        <v>0</v>
      </c>
      <c r="G49" s="3"/>
      <c r="H49" s="22">
        <v>1.6</v>
      </c>
      <c r="I49" s="22">
        <v>3</v>
      </c>
      <c r="J49" s="22">
        <f aca="true" t="shared" si="10" ref="J49:J62">G49*I49</f>
        <v>0</v>
      </c>
      <c r="K49" s="22">
        <f aca="true" t="shared" si="11" ref="K49:K62">G49*H49*I49</f>
        <v>0</v>
      </c>
    </row>
    <row r="50" spans="1:11" ht="16.5">
      <c r="A50" s="43" t="s">
        <v>4</v>
      </c>
      <c r="B50" s="3"/>
      <c r="C50" s="22">
        <v>1.6</v>
      </c>
      <c r="D50" s="22">
        <v>3</v>
      </c>
      <c r="E50" s="22">
        <f t="shared" si="8"/>
        <v>0</v>
      </c>
      <c r="F50" s="22">
        <f t="shared" si="9"/>
        <v>0</v>
      </c>
      <c r="G50" s="3"/>
      <c r="H50" s="22">
        <v>1.6</v>
      </c>
      <c r="I50" s="22">
        <v>3</v>
      </c>
      <c r="J50" s="22">
        <f t="shared" si="10"/>
        <v>0</v>
      </c>
      <c r="K50" s="22">
        <f t="shared" si="11"/>
        <v>0</v>
      </c>
    </row>
    <row r="51" spans="1:11" ht="16.5">
      <c r="A51" s="43" t="s">
        <v>5</v>
      </c>
      <c r="B51" s="3"/>
      <c r="C51" s="22">
        <v>1.5</v>
      </c>
      <c r="D51" s="22">
        <v>4</v>
      </c>
      <c r="E51" s="22">
        <f t="shared" si="8"/>
        <v>0</v>
      </c>
      <c r="F51" s="22">
        <f t="shared" si="9"/>
        <v>0</v>
      </c>
      <c r="G51" s="3"/>
      <c r="H51" s="22">
        <v>1.6</v>
      </c>
      <c r="I51" s="22">
        <v>3</v>
      </c>
      <c r="J51" s="22">
        <f t="shared" si="10"/>
        <v>0</v>
      </c>
      <c r="K51" s="22">
        <f t="shared" si="11"/>
        <v>0</v>
      </c>
    </row>
    <row r="52" spans="1:11" ht="16.5">
      <c r="A52" s="43" t="s">
        <v>23</v>
      </c>
      <c r="B52" s="3"/>
      <c r="C52" s="22">
        <v>1.5</v>
      </c>
      <c r="D52" s="22">
        <v>3</v>
      </c>
      <c r="E52" s="22">
        <f t="shared" si="8"/>
        <v>0</v>
      </c>
      <c r="F52" s="22">
        <f t="shared" si="9"/>
        <v>0</v>
      </c>
      <c r="G52" s="3"/>
      <c r="H52" s="22">
        <v>1.5</v>
      </c>
      <c r="I52" s="22">
        <v>2</v>
      </c>
      <c r="J52" s="22">
        <f t="shared" si="10"/>
        <v>0</v>
      </c>
      <c r="K52" s="22">
        <f t="shared" si="11"/>
        <v>0</v>
      </c>
    </row>
    <row r="53" spans="1:11" ht="16.5">
      <c r="A53" s="43" t="s">
        <v>24</v>
      </c>
      <c r="B53" s="63"/>
      <c r="C53" s="29"/>
      <c r="D53" s="29"/>
      <c r="E53" s="22"/>
      <c r="F53" s="29"/>
      <c r="G53" s="3"/>
      <c r="H53" s="22">
        <v>1.5</v>
      </c>
      <c r="I53" s="22">
        <v>2</v>
      </c>
      <c r="J53" s="22">
        <f t="shared" si="10"/>
        <v>0</v>
      </c>
      <c r="K53" s="22">
        <f t="shared" si="11"/>
        <v>0</v>
      </c>
    </row>
    <row r="54" spans="1:11" ht="16.5">
      <c r="A54" s="43" t="s">
        <v>7</v>
      </c>
      <c r="B54" s="3"/>
      <c r="C54" s="22">
        <v>1.5</v>
      </c>
      <c r="D54" s="22">
        <v>2</v>
      </c>
      <c r="E54" s="22">
        <f t="shared" si="8"/>
        <v>0</v>
      </c>
      <c r="F54" s="22">
        <f t="shared" si="9"/>
        <v>0</v>
      </c>
      <c r="G54" s="3"/>
      <c r="H54" s="22">
        <v>1.5</v>
      </c>
      <c r="I54" s="22">
        <v>2</v>
      </c>
      <c r="J54" s="22">
        <f t="shared" si="10"/>
        <v>0</v>
      </c>
      <c r="K54" s="22">
        <f t="shared" si="11"/>
        <v>0</v>
      </c>
    </row>
    <row r="55" spans="1:11" ht="16.5">
      <c r="A55" s="43" t="s">
        <v>148</v>
      </c>
      <c r="B55" s="3"/>
      <c r="C55" s="22">
        <v>1.5</v>
      </c>
      <c r="D55" s="22">
        <v>1.5</v>
      </c>
      <c r="E55" s="22">
        <f t="shared" si="8"/>
        <v>0</v>
      </c>
      <c r="F55" s="22">
        <f t="shared" si="9"/>
        <v>0</v>
      </c>
      <c r="G55" s="44"/>
      <c r="H55" s="29"/>
      <c r="I55" s="29"/>
      <c r="J55" s="44">
        <f t="shared" si="10"/>
        <v>0</v>
      </c>
      <c r="K55" s="44"/>
    </row>
    <row r="56" spans="1:11" ht="16.5">
      <c r="A56" s="43" t="s">
        <v>10</v>
      </c>
      <c r="B56" s="3"/>
      <c r="C56" s="22">
        <v>1.5</v>
      </c>
      <c r="D56" s="22">
        <v>1.5</v>
      </c>
      <c r="E56" s="22">
        <f t="shared" si="8"/>
        <v>0</v>
      </c>
      <c r="F56" s="22">
        <f t="shared" si="9"/>
        <v>0</v>
      </c>
      <c r="G56" s="3"/>
      <c r="H56" s="22">
        <v>1.5</v>
      </c>
      <c r="I56" s="22">
        <v>2</v>
      </c>
      <c r="J56" s="22">
        <f t="shared" si="10"/>
        <v>0</v>
      </c>
      <c r="K56" s="22">
        <f t="shared" si="11"/>
        <v>0</v>
      </c>
    </row>
    <row r="57" spans="1:11" ht="49.5">
      <c r="A57" s="43" t="s">
        <v>25</v>
      </c>
      <c r="B57" s="3"/>
      <c r="C57" s="22">
        <v>1.5</v>
      </c>
      <c r="D57" s="22">
        <v>2</v>
      </c>
      <c r="E57" s="22">
        <f t="shared" si="8"/>
        <v>0</v>
      </c>
      <c r="F57" s="22">
        <f t="shared" si="9"/>
        <v>0</v>
      </c>
      <c r="G57" s="3"/>
      <c r="H57" s="22">
        <v>1.5</v>
      </c>
      <c r="I57" s="22">
        <v>2</v>
      </c>
      <c r="J57" s="22">
        <f t="shared" si="10"/>
        <v>0</v>
      </c>
      <c r="K57" s="22">
        <f t="shared" si="11"/>
        <v>0</v>
      </c>
    </row>
    <row r="58" spans="1:11" ht="16.5">
      <c r="A58" s="43" t="s">
        <v>26</v>
      </c>
      <c r="B58" s="3"/>
      <c r="C58" s="22">
        <v>1.5</v>
      </c>
      <c r="D58" s="22">
        <v>2</v>
      </c>
      <c r="E58" s="22">
        <f t="shared" si="8"/>
        <v>0</v>
      </c>
      <c r="F58" s="22">
        <f t="shared" si="9"/>
        <v>0</v>
      </c>
      <c r="G58" s="3"/>
      <c r="H58" s="22">
        <v>1.5</v>
      </c>
      <c r="I58" s="22">
        <v>2</v>
      </c>
      <c r="J58" s="22">
        <f t="shared" si="10"/>
        <v>0</v>
      </c>
      <c r="K58" s="22">
        <f t="shared" si="11"/>
        <v>0</v>
      </c>
    </row>
    <row r="59" spans="1:11" ht="33">
      <c r="A59" s="43" t="s">
        <v>27</v>
      </c>
      <c r="B59" s="3"/>
      <c r="C59" s="22">
        <v>1.4</v>
      </c>
      <c r="D59" s="22">
        <v>2</v>
      </c>
      <c r="E59" s="22">
        <f t="shared" si="8"/>
        <v>0</v>
      </c>
      <c r="F59" s="22">
        <f t="shared" si="9"/>
        <v>0</v>
      </c>
      <c r="G59" s="3"/>
      <c r="H59" s="22">
        <v>1.4</v>
      </c>
      <c r="I59" s="22">
        <v>2</v>
      </c>
      <c r="J59" s="22">
        <f t="shared" si="10"/>
        <v>0</v>
      </c>
      <c r="K59" s="22">
        <f t="shared" si="11"/>
        <v>0</v>
      </c>
    </row>
    <row r="60" spans="1:11" ht="16.5">
      <c r="A60" s="43" t="s">
        <v>14</v>
      </c>
      <c r="B60" s="3"/>
      <c r="C60" s="22">
        <v>1.25</v>
      </c>
      <c r="D60" s="22">
        <v>3</v>
      </c>
      <c r="E60" s="22">
        <f t="shared" si="8"/>
        <v>0</v>
      </c>
      <c r="F60" s="22">
        <f t="shared" si="9"/>
        <v>0</v>
      </c>
      <c r="G60" s="3"/>
      <c r="H60" s="22">
        <v>1.25</v>
      </c>
      <c r="I60" s="22">
        <v>3</v>
      </c>
      <c r="J60" s="22">
        <f t="shared" si="10"/>
        <v>0</v>
      </c>
      <c r="K60" s="22">
        <f t="shared" si="11"/>
        <v>0</v>
      </c>
    </row>
    <row r="61" spans="1:11" ht="16.5">
      <c r="A61" s="43" t="s">
        <v>28</v>
      </c>
      <c r="B61" s="3"/>
      <c r="C61" s="22">
        <v>1.4</v>
      </c>
      <c r="D61" s="22">
        <v>2</v>
      </c>
      <c r="E61" s="22">
        <f t="shared" si="8"/>
        <v>0</v>
      </c>
      <c r="F61" s="22">
        <f t="shared" si="9"/>
        <v>0</v>
      </c>
      <c r="G61" s="3"/>
      <c r="H61" s="22">
        <v>1.4</v>
      </c>
      <c r="I61" s="22">
        <v>2</v>
      </c>
      <c r="J61" s="22">
        <f t="shared" si="10"/>
        <v>0</v>
      </c>
      <c r="K61" s="22">
        <f t="shared" si="11"/>
        <v>0</v>
      </c>
    </row>
    <row r="62" spans="1:11" ht="33.75" thickBot="1">
      <c r="A62" s="43" t="s">
        <v>29</v>
      </c>
      <c r="B62" s="3"/>
      <c r="C62" s="22">
        <v>1.5</v>
      </c>
      <c r="D62" s="22">
        <v>3</v>
      </c>
      <c r="E62" s="22">
        <f t="shared" si="8"/>
        <v>0</v>
      </c>
      <c r="F62" s="22">
        <f t="shared" si="9"/>
        <v>0</v>
      </c>
      <c r="G62" s="3"/>
      <c r="H62" s="22">
        <v>1.5</v>
      </c>
      <c r="I62" s="22">
        <v>3</v>
      </c>
      <c r="J62" s="22">
        <f t="shared" si="10"/>
        <v>0</v>
      </c>
      <c r="K62" s="22">
        <f t="shared" si="11"/>
        <v>0</v>
      </c>
    </row>
    <row r="63" spans="1:11" ht="17.25" thickBot="1">
      <c r="A63" s="13"/>
      <c r="B63" s="14"/>
      <c r="C63" s="33" t="s">
        <v>34</v>
      </c>
      <c r="D63" s="13"/>
      <c r="E63" s="45">
        <f>SUM(E48:E62)</f>
        <v>0</v>
      </c>
      <c r="F63" s="163">
        <f>SUM(F48:F62)</f>
        <v>0</v>
      </c>
      <c r="G63" s="2"/>
      <c r="H63" s="33" t="s">
        <v>35</v>
      </c>
      <c r="I63" s="13"/>
      <c r="J63" s="45">
        <f>SUM(J48:J62)</f>
        <v>0</v>
      </c>
      <c r="K63" s="163">
        <f>SUM(K48:K62)</f>
        <v>0</v>
      </c>
    </row>
    <row r="64" spans="1:11" ht="12.75">
      <c r="A64" s="13"/>
      <c r="B64" s="14"/>
      <c r="C64" s="13"/>
      <c r="D64" s="13"/>
      <c r="E64" s="13"/>
      <c r="F64" s="14"/>
      <c r="G64" s="14"/>
      <c r="H64" s="13"/>
      <c r="I64" s="13"/>
      <c r="J64" s="13"/>
      <c r="K64" s="14"/>
    </row>
    <row r="65" spans="1:11" ht="13.5" thickBot="1">
      <c r="A65" s="13"/>
      <c r="B65" s="14"/>
      <c r="C65" s="13"/>
      <c r="D65" s="13"/>
      <c r="E65" s="13"/>
      <c r="F65" s="14"/>
      <c r="G65" s="14"/>
      <c r="H65" s="13"/>
      <c r="I65" s="13"/>
      <c r="J65" s="13"/>
      <c r="K65" s="14"/>
    </row>
    <row r="66" spans="1:13" ht="16.5" customHeight="1">
      <c r="A66" s="46" t="s">
        <v>36</v>
      </c>
      <c r="B66" s="207" t="s">
        <v>87</v>
      </c>
      <c r="C66" s="209" t="s">
        <v>38</v>
      </c>
      <c r="D66" s="210"/>
      <c r="E66" s="47"/>
      <c r="F66" s="226" t="s">
        <v>17</v>
      </c>
      <c r="G66" s="207" t="s">
        <v>88</v>
      </c>
      <c r="H66" s="265" t="s">
        <v>39</v>
      </c>
      <c r="I66" s="266"/>
      <c r="J66" s="48"/>
      <c r="K66" s="217" t="s">
        <v>17</v>
      </c>
      <c r="L66" s="180" t="s">
        <v>151</v>
      </c>
      <c r="M66" s="181"/>
    </row>
    <row r="67" spans="1:13" ht="31.5" customHeight="1" thickBot="1">
      <c r="A67" s="49" t="s">
        <v>37</v>
      </c>
      <c r="B67" s="208"/>
      <c r="C67" s="69" t="s">
        <v>1</v>
      </c>
      <c r="D67" s="19" t="s">
        <v>91</v>
      </c>
      <c r="E67" s="50"/>
      <c r="F67" s="269"/>
      <c r="G67" s="208"/>
      <c r="H67" s="69" t="s">
        <v>1</v>
      </c>
      <c r="I67" s="19" t="s">
        <v>91</v>
      </c>
      <c r="J67" s="51"/>
      <c r="K67" s="218"/>
      <c r="L67" s="182"/>
      <c r="M67" s="183"/>
    </row>
    <row r="68" spans="1:13" ht="16.5">
      <c r="A68" s="52" t="s">
        <v>14</v>
      </c>
      <c r="B68" s="3"/>
      <c r="C68" s="75">
        <v>1.25</v>
      </c>
      <c r="D68" s="75">
        <v>2</v>
      </c>
      <c r="E68" s="75">
        <f aca="true" t="shared" si="12" ref="E68:E73">B68*D68</f>
        <v>0</v>
      </c>
      <c r="F68" s="75">
        <f aca="true" t="shared" si="13" ref="F68:F73">B68*C68*D68</f>
        <v>0</v>
      </c>
      <c r="G68" s="148"/>
      <c r="H68" s="75">
        <v>1.25</v>
      </c>
      <c r="I68" s="75">
        <v>2</v>
      </c>
      <c r="J68" s="160">
        <f aca="true" t="shared" si="14" ref="J68:J74">G68*I68</f>
        <v>0</v>
      </c>
      <c r="K68" s="149">
        <f aca="true" t="shared" si="15" ref="K68:K74">G68*H68*I68</f>
        <v>0</v>
      </c>
      <c r="L68" s="182"/>
      <c r="M68" s="183"/>
    </row>
    <row r="69" spans="1:13" ht="16.5">
      <c r="A69" s="52" t="s">
        <v>12</v>
      </c>
      <c r="B69" s="3"/>
      <c r="C69" s="75">
        <v>1.5</v>
      </c>
      <c r="D69" s="75">
        <v>3</v>
      </c>
      <c r="E69" s="75">
        <f t="shared" si="12"/>
        <v>0</v>
      </c>
      <c r="F69" s="75">
        <f t="shared" si="13"/>
        <v>0</v>
      </c>
      <c r="G69" s="148"/>
      <c r="H69" s="75">
        <v>1.5</v>
      </c>
      <c r="I69" s="75">
        <v>3</v>
      </c>
      <c r="J69" s="159">
        <f t="shared" si="14"/>
        <v>0</v>
      </c>
      <c r="K69" s="149">
        <f t="shared" si="15"/>
        <v>0</v>
      </c>
      <c r="L69" s="182"/>
      <c r="M69" s="183"/>
    </row>
    <row r="70" spans="1:13" ht="49.5">
      <c r="A70" s="52" t="s">
        <v>142</v>
      </c>
      <c r="B70" s="3"/>
      <c r="C70" s="75">
        <v>1.5</v>
      </c>
      <c r="D70" s="75">
        <v>5</v>
      </c>
      <c r="E70" s="75">
        <f t="shared" si="12"/>
        <v>0</v>
      </c>
      <c r="F70" s="75">
        <f t="shared" si="13"/>
        <v>0</v>
      </c>
      <c r="G70" s="148"/>
      <c r="H70" s="140">
        <v>1.6</v>
      </c>
      <c r="I70" s="140">
        <v>4</v>
      </c>
      <c r="J70" s="159">
        <f t="shared" si="14"/>
        <v>0</v>
      </c>
      <c r="K70" s="149">
        <f t="shared" si="15"/>
        <v>0</v>
      </c>
      <c r="L70" s="182"/>
      <c r="M70" s="183"/>
    </row>
    <row r="71" spans="1:13" ht="16.5">
      <c r="A71" s="52" t="s">
        <v>2</v>
      </c>
      <c r="B71" s="3"/>
      <c r="C71" s="75">
        <v>1.7</v>
      </c>
      <c r="D71" s="75">
        <v>3</v>
      </c>
      <c r="E71" s="75">
        <f t="shared" si="12"/>
        <v>0</v>
      </c>
      <c r="F71" s="75">
        <f t="shared" si="13"/>
        <v>0</v>
      </c>
      <c r="G71" s="154"/>
      <c r="H71" s="151"/>
      <c r="I71" s="151"/>
      <c r="J71" s="152"/>
      <c r="K71" s="153"/>
      <c r="L71" s="182"/>
      <c r="M71" s="183"/>
    </row>
    <row r="72" spans="1:13" ht="49.5">
      <c r="A72" s="52" t="s">
        <v>143</v>
      </c>
      <c r="B72" s="3"/>
      <c r="C72" s="75">
        <v>1.6</v>
      </c>
      <c r="D72" s="75">
        <v>3</v>
      </c>
      <c r="E72" s="75">
        <f t="shared" si="12"/>
        <v>0</v>
      </c>
      <c r="F72" s="75">
        <f t="shared" si="13"/>
        <v>0</v>
      </c>
      <c r="G72" s="148"/>
      <c r="H72" s="75">
        <v>1.8</v>
      </c>
      <c r="I72" s="156">
        <v>3</v>
      </c>
      <c r="J72" s="159">
        <f t="shared" si="14"/>
        <v>0</v>
      </c>
      <c r="K72" s="157">
        <f t="shared" si="15"/>
        <v>0</v>
      </c>
      <c r="L72" s="182"/>
      <c r="M72" s="183"/>
    </row>
    <row r="73" spans="1:13" ht="16.5">
      <c r="A73" s="52" t="s">
        <v>144</v>
      </c>
      <c r="B73" s="3"/>
      <c r="C73" s="75">
        <v>1.7</v>
      </c>
      <c r="D73" s="75">
        <v>2</v>
      </c>
      <c r="E73" s="75">
        <f t="shared" si="12"/>
        <v>0</v>
      </c>
      <c r="F73" s="75">
        <f t="shared" si="13"/>
        <v>0</v>
      </c>
      <c r="G73" s="148"/>
      <c r="H73" s="75">
        <v>1.9</v>
      </c>
      <c r="I73" s="156">
        <v>2</v>
      </c>
      <c r="J73" s="159">
        <f t="shared" si="14"/>
        <v>0</v>
      </c>
      <c r="K73" s="158">
        <f t="shared" si="15"/>
        <v>0</v>
      </c>
      <c r="L73" s="182"/>
      <c r="M73" s="183"/>
    </row>
    <row r="74" spans="1:13" ht="33.75" thickBot="1">
      <c r="A74" s="52" t="s">
        <v>40</v>
      </c>
      <c r="B74" s="44"/>
      <c r="C74" s="55"/>
      <c r="D74" s="55"/>
      <c r="E74" s="56"/>
      <c r="F74" s="162"/>
      <c r="G74" s="3"/>
      <c r="H74" s="53">
        <v>1.8</v>
      </c>
      <c r="I74" s="156">
        <v>5</v>
      </c>
      <c r="J74" s="159">
        <f t="shared" si="14"/>
        <v>0</v>
      </c>
      <c r="K74" s="165">
        <f t="shared" si="15"/>
        <v>0</v>
      </c>
      <c r="L74" s="184"/>
      <c r="M74" s="185"/>
    </row>
    <row r="75" spans="1:11" ht="17.25" thickBot="1">
      <c r="A75" s="13"/>
      <c r="B75" s="14"/>
      <c r="C75" s="33" t="s">
        <v>41</v>
      </c>
      <c r="D75" s="13"/>
      <c r="E75" s="161">
        <f>SUM(E68:E73)</f>
        <v>0</v>
      </c>
      <c r="F75" s="163">
        <f>SUM(F68:F74)</f>
        <v>0</v>
      </c>
      <c r="G75" s="14"/>
      <c r="H75" s="33" t="s">
        <v>42</v>
      </c>
      <c r="I75" s="13"/>
      <c r="J75" s="164">
        <f>SUM(J68:J74)</f>
        <v>0</v>
      </c>
      <c r="K75" s="166">
        <f>SUM(K68:K74)</f>
        <v>0</v>
      </c>
    </row>
    <row r="76" spans="1:11" ht="12.75">
      <c r="A76" s="13"/>
      <c r="B76" s="14"/>
      <c r="C76" s="13"/>
      <c r="D76" s="13"/>
      <c r="E76" s="13"/>
      <c r="F76" s="14"/>
      <c r="G76" s="14"/>
      <c r="H76" s="13"/>
      <c r="I76" s="13"/>
      <c r="J76" s="13"/>
      <c r="K76" s="14"/>
    </row>
    <row r="77" spans="1:11" ht="27" customHeight="1" thickBot="1">
      <c r="A77" s="57" t="s">
        <v>50</v>
      </c>
      <c r="B77" s="14"/>
      <c r="C77" s="13"/>
      <c r="D77" s="13"/>
      <c r="E77" s="13"/>
      <c r="F77" s="14"/>
      <c r="G77" s="14"/>
      <c r="H77" s="13"/>
      <c r="I77" s="13"/>
      <c r="J77" s="13"/>
      <c r="K77" s="14"/>
    </row>
    <row r="78" spans="1:11" ht="73.5" customHeight="1" thickBot="1">
      <c r="A78" s="214" t="s">
        <v>152</v>
      </c>
      <c r="B78" s="215"/>
      <c r="C78" s="215"/>
      <c r="D78" s="215"/>
      <c r="E78" s="215"/>
      <c r="F78" s="215"/>
      <c r="G78" s="216"/>
      <c r="H78" s="127"/>
      <c r="I78" s="124"/>
      <c r="J78" s="13"/>
      <c r="K78" s="14"/>
    </row>
    <row r="79" spans="1:11" ht="93" customHeight="1">
      <c r="A79" s="174"/>
      <c r="B79" s="175"/>
      <c r="C79" s="131" t="s">
        <v>140</v>
      </c>
      <c r="D79" s="211" t="s">
        <v>98</v>
      </c>
      <c r="E79" s="212"/>
      <c r="F79" s="213"/>
      <c r="G79" s="117" t="s">
        <v>17</v>
      </c>
      <c r="H79" s="178" t="s">
        <v>150</v>
      </c>
      <c r="I79" s="122"/>
      <c r="J79" s="116"/>
      <c r="K79" s="116"/>
    </row>
    <row r="80" spans="1:11" ht="37.5" customHeight="1" thickBot="1">
      <c r="A80" s="114" t="s">
        <v>51</v>
      </c>
      <c r="B80" s="115"/>
      <c r="C80" s="80"/>
      <c r="D80" s="190"/>
      <c r="E80" s="187"/>
      <c r="F80" s="188"/>
      <c r="G80" s="117"/>
      <c r="H80" s="179"/>
      <c r="I80" s="123"/>
      <c r="J80" s="116"/>
      <c r="K80" s="116"/>
    </row>
    <row r="81" spans="1:12" ht="26.25" thickBot="1">
      <c r="A81" s="59" t="s">
        <v>52</v>
      </c>
      <c r="B81" s="14"/>
      <c r="C81" s="101"/>
      <c r="D81" s="199" t="s">
        <v>117</v>
      </c>
      <c r="E81" s="200"/>
      <c r="F81" s="201"/>
      <c r="G81" s="118">
        <f>C81</f>
        <v>0</v>
      </c>
      <c r="H81" s="126">
        <v>34</v>
      </c>
      <c r="I81" s="133"/>
      <c r="J81" s="134"/>
      <c r="K81" s="134"/>
      <c r="L81" s="134"/>
    </row>
    <row r="82" spans="1:12" ht="17.25" thickBot="1">
      <c r="A82" s="59" t="s">
        <v>53</v>
      </c>
      <c r="B82" s="14"/>
      <c r="C82" s="101"/>
      <c r="D82" s="199" t="s">
        <v>118</v>
      </c>
      <c r="E82" s="200"/>
      <c r="F82" s="201"/>
      <c r="G82" s="118">
        <f>C82</f>
        <v>0</v>
      </c>
      <c r="H82" s="126">
        <v>25</v>
      </c>
      <c r="I82" s="135"/>
      <c r="J82" s="134"/>
      <c r="K82" s="134"/>
      <c r="L82" s="134"/>
    </row>
    <row r="83" spans="1:12" ht="17.25" thickBot="1">
      <c r="A83" s="59" t="s">
        <v>135</v>
      </c>
      <c r="B83" s="14"/>
      <c r="C83" s="101"/>
      <c r="D83" s="199" t="s">
        <v>119</v>
      </c>
      <c r="E83" s="200"/>
      <c r="F83" s="201"/>
      <c r="G83" s="118">
        <f>C83</f>
        <v>0</v>
      </c>
      <c r="H83" s="126">
        <v>1</v>
      </c>
      <c r="I83" s="135"/>
      <c r="J83" s="134"/>
      <c r="K83" s="134"/>
      <c r="L83" s="134"/>
    </row>
    <row r="84" spans="1:12" ht="17.25" thickBot="1">
      <c r="A84" s="59" t="s">
        <v>54</v>
      </c>
      <c r="B84" s="14"/>
      <c r="C84" s="101"/>
      <c r="D84" s="199" t="s">
        <v>120</v>
      </c>
      <c r="E84" s="200"/>
      <c r="F84" s="201"/>
      <c r="G84" s="118">
        <f>C84</f>
        <v>0</v>
      </c>
      <c r="H84" s="126">
        <v>9</v>
      </c>
      <c r="I84" s="135"/>
      <c r="J84" s="134"/>
      <c r="K84" s="134"/>
      <c r="L84" s="134"/>
    </row>
    <row r="85" spans="1:12" ht="25.5" customHeight="1" thickBot="1">
      <c r="A85" s="59" t="s">
        <v>55</v>
      </c>
      <c r="B85" s="14"/>
      <c r="C85" s="101"/>
      <c r="D85" s="199" t="s">
        <v>121</v>
      </c>
      <c r="E85" s="200"/>
      <c r="F85" s="201"/>
      <c r="G85" s="118">
        <f>C85</f>
        <v>0</v>
      </c>
      <c r="H85" s="126">
        <v>6</v>
      </c>
      <c r="I85" s="135"/>
      <c r="J85" s="134"/>
      <c r="K85" s="134"/>
      <c r="L85" s="134"/>
    </row>
    <row r="86" spans="4:8" ht="13.5" thickBot="1">
      <c r="D86" s="191"/>
      <c r="E86" s="192"/>
      <c r="F86" s="193"/>
      <c r="H86" s="132"/>
    </row>
    <row r="87" spans="1:11" ht="95.25" thickBot="1">
      <c r="A87" s="13"/>
      <c r="B87" s="14"/>
      <c r="C87" s="136" t="s">
        <v>80</v>
      </c>
      <c r="D87" s="202" t="s">
        <v>98</v>
      </c>
      <c r="E87" s="169"/>
      <c r="F87" s="203"/>
      <c r="G87" s="119" t="s">
        <v>17</v>
      </c>
      <c r="H87" s="125" t="s">
        <v>138</v>
      </c>
      <c r="I87" s="124"/>
      <c r="J87" s="13"/>
      <c r="K87" s="14"/>
    </row>
    <row r="88" spans="1:11" ht="18.75" thickBot="1">
      <c r="A88" s="58" t="s">
        <v>75</v>
      </c>
      <c r="B88" s="14"/>
      <c r="C88" s="80"/>
      <c r="D88" s="191"/>
      <c r="E88" s="192"/>
      <c r="F88" s="193"/>
      <c r="G88" s="120"/>
      <c r="H88" s="127"/>
      <c r="I88" s="124"/>
      <c r="J88" s="13"/>
      <c r="K88" s="14"/>
    </row>
    <row r="89" spans="1:11" ht="17.25" thickBot="1">
      <c r="A89" s="60" t="s">
        <v>56</v>
      </c>
      <c r="B89" s="54"/>
      <c r="C89" s="101"/>
      <c r="D89" s="197" t="s">
        <v>111</v>
      </c>
      <c r="E89" s="187"/>
      <c r="F89" s="188"/>
      <c r="G89" s="121">
        <f>C89</f>
        <v>0</v>
      </c>
      <c r="H89" s="127">
        <v>2.5</v>
      </c>
      <c r="I89" s="124"/>
      <c r="J89" s="13"/>
      <c r="K89" s="14"/>
    </row>
    <row r="90" spans="1:11" ht="17.25" thickBot="1">
      <c r="A90" s="60" t="s">
        <v>57</v>
      </c>
      <c r="B90" s="54"/>
      <c r="C90" s="101"/>
      <c r="D90" s="186" t="s">
        <v>111</v>
      </c>
      <c r="E90" s="187"/>
      <c r="F90" s="188"/>
      <c r="G90" s="121">
        <f aca="true" t="shared" si="16" ref="G90:G126">C90</f>
        <v>0</v>
      </c>
      <c r="H90" s="127">
        <v>2</v>
      </c>
      <c r="I90" s="124"/>
      <c r="J90" s="13"/>
      <c r="K90" s="14"/>
    </row>
    <row r="91" spans="1:11" ht="17.25" thickBot="1">
      <c r="A91" s="60" t="s">
        <v>58</v>
      </c>
      <c r="B91" s="54"/>
      <c r="C91" s="101"/>
      <c r="D91" s="197" t="s">
        <v>100</v>
      </c>
      <c r="E91" s="187"/>
      <c r="F91" s="188"/>
      <c r="G91" s="121">
        <f t="shared" si="16"/>
        <v>0</v>
      </c>
      <c r="H91" s="127">
        <v>1.5</v>
      </c>
      <c r="I91" s="124"/>
      <c r="J91" s="13"/>
      <c r="K91" s="14"/>
    </row>
    <row r="92" spans="1:11" ht="17.25" thickBot="1">
      <c r="A92" s="60" t="s">
        <v>141</v>
      </c>
      <c r="B92" s="54"/>
      <c r="C92" s="101"/>
      <c r="D92" s="197" t="s">
        <v>100</v>
      </c>
      <c r="E92" s="187"/>
      <c r="F92" s="188"/>
      <c r="G92" s="121">
        <f t="shared" si="16"/>
        <v>0</v>
      </c>
      <c r="H92" s="127">
        <v>1</v>
      </c>
      <c r="I92" s="124"/>
      <c r="J92" s="13"/>
      <c r="K92" s="14"/>
    </row>
    <row r="93" spans="1:12" ht="17.25" thickBot="1">
      <c r="A93" s="60" t="s">
        <v>59</v>
      </c>
      <c r="B93" s="54"/>
      <c r="C93" s="101"/>
      <c r="D93" s="198" t="s">
        <v>101</v>
      </c>
      <c r="E93" s="187"/>
      <c r="F93" s="188"/>
      <c r="G93" s="121">
        <f t="shared" si="16"/>
        <v>0</v>
      </c>
      <c r="H93" s="127">
        <v>10</v>
      </c>
      <c r="I93" s="236" t="s">
        <v>137</v>
      </c>
      <c r="J93" s="237"/>
      <c r="K93" s="237"/>
      <c r="L93" s="238"/>
    </row>
    <row r="94" spans="1:11" ht="17.25" thickBot="1">
      <c r="A94" s="59"/>
      <c r="B94" s="14"/>
      <c r="C94" s="13"/>
      <c r="D94" s="191"/>
      <c r="E94" s="192"/>
      <c r="F94" s="193"/>
      <c r="G94" s="121"/>
      <c r="H94" s="127"/>
      <c r="I94" s="124"/>
      <c r="J94" s="13"/>
      <c r="K94" s="14"/>
    </row>
    <row r="95" spans="1:11" ht="18.75" thickBot="1">
      <c r="A95" s="61" t="s">
        <v>60</v>
      </c>
      <c r="B95" s="14"/>
      <c r="C95" s="13"/>
      <c r="D95" s="194"/>
      <c r="E95" s="195"/>
      <c r="F95" s="196"/>
      <c r="G95" s="121"/>
      <c r="H95" s="127"/>
      <c r="I95" s="124"/>
      <c r="J95" s="13"/>
      <c r="K95" s="14"/>
    </row>
    <row r="96" spans="1:11" ht="17.25" thickBot="1">
      <c r="A96" s="60" t="s">
        <v>61</v>
      </c>
      <c r="B96" s="54"/>
      <c r="C96" s="70"/>
      <c r="D96" s="189" t="s">
        <v>102</v>
      </c>
      <c r="E96" s="187"/>
      <c r="F96" s="188"/>
      <c r="G96" s="121">
        <f t="shared" si="16"/>
        <v>0</v>
      </c>
      <c r="H96" s="127">
        <v>0.3</v>
      </c>
      <c r="I96" s="124"/>
      <c r="J96" s="13"/>
      <c r="K96" s="14"/>
    </row>
    <row r="97" spans="1:11" ht="17.25" thickBot="1">
      <c r="A97" s="60" t="s">
        <v>62</v>
      </c>
      <c r="B97" s="54"/>
      <c r="C97" s="101"/>
      <c r="D97" s="189" t="s">
        <v>110</v>
      </c>
      <c r="E97" s="187"/>
      <c r="F97" s="188"/>
      <c r="G97" s="121">
        <f t="shared" si="16"/>
        <v>0</v>
      </c>
      <c r="H97" s="127">
        <v>0.8</v>
      </c>
      <c r="I97" s="124"/>
      <c r="J97" s="13"/>
      <c r="K97" s="14"/>
    </row>
    <row r="98" spans="1:11" ht="17.25" thickBot="1">
      <c r="A98" s="60" t="s">
        <v>63</v>
      </c>
      <c r="B98" s="54"/>
      <c r="C98" s="101"/>
      <c r="D98" s="189" t="s">
        <v>114</v>
      </c>
      <c r="E98" s="187"/>
      <c r="F98" s="188"/>
      <c r="G98" s="121">
        <f t="shared" si="16"/>
        <v>0</v>
      </c>
      <c r="H98" s="127">
        <v>0.3</v>
      </c>
      <c r="I98" s="124"/>
      <c r="J98" s="13"/>
      <c r="K98" s="14"/>
    </row>
    <row r="99" spans="1:15" ht="17.25" thickBot="1">
      <c r="A99" s="60" t="s">
        <v>122</v>
      </c>
      <c r="B99" s="54"/>
      <c r="C99" s="101"/>
      <c r="D99" s="186" t="s">
        <v>123</v>
      </c>
      <c r="E99" s="187"/>
      <c r="F99" s="188"/>
      <c r="G99" s="121">
        <f t="shared" si="16"/>
        <v>0</v>
      </c>
      <c r="H99" s="127">
        <v>1.5</v>
      </c>
      <c r="I99" s="124"/>
      <c r="J99" s="13"/>
      <c r="K99" s="14"/>
      <c r="L99" s="129"/>
      <c r="M99" s="130"/>
      <c r="N99" s="130"/>
      <c r="O99" s="128"/>
    </row>
    <row r="100" spans="1:11" ht="17.25" thickBot="1">
      <c r="A100" s="59"/>
      <c r="B100" s="14"/>
      <c r="C100" s="13"/>
      <c r="D100" s="192"/>
      <c r="E100" s="192"/>
      <c r="F100" s="193"/>
      <c r="G100" s="121"/>
      <c r="H100" s="127"/>
      <c r="I100" s="124"/>
      <c r="J100" s="13"/>
      <c r="K100" s="14"/>
    </row>
    <row r="101" spans="1:11" ht="18.75" thickBot="1">
      <c r="A101" s="61" t="s">
        <v>64</v>
      </c>
      <c r="B101" s="14"/>
      <c r="C101" s="13"/>
      <c r="D101" s="191"/>
      <c r="E101" s="192"/>
      <c r="F101" s="193"/>
      <c r="G101" s="121"/>
      <c r="H101" s="127"/>
      <c r="I101" s="124"/>
      <c r="J101" s="13"/>
      <c r="K101" s="14"/>
    </row>
    <row r="102" spans="1:11" ht="17.25" thickBot="1">
      <c r="A102" s="60" t="s">
        <v>124</v>
      </c>
      <c r="B102" s="54"/>
      <c r="C102" s="70"/>
      <c r="D102" s="186" t="s">
        <v>99</v>
      </c>
      <c r="E102" s="187"/>
      <c r="F102" s="188"/>
      <c r="G102" s="121">
        <f t="shared" si="16"/>
        <v>0</v>
      </c>
      <c r="H102" s="127">
        <v>2</v>
      </c>
      <c r="I102" s="124"/>
      <c r="J102" s="13"/>
      <c r="K102" s="14"/>
    </row>
    <row r="103" spans="1:11" ht="17.25" thickBot="1">
      <c r="A103" s="60" t="s">
        <v>65</v>
      </c>
      <c r="B103" s="54"/>
      <c r="C103" s="101"/>
      <c r="D103" s="186" t="s">
        <v>125</v>
      </c>
      <c r="E103" s="187"/>
      <c r="F103" s="188"/>
      <c r="G103" s="121">
        <f t="shared" si="16"/>
        <v>0</v>
      </c>
      <c r="H103" s="127">
        <v>1</v>
      </c>
      <c r="I103" s="124"/>
      <c r="J103" s="13"/>
      <c r="K103" s="14"/>
    </row>
    <row r="104" spans="1:11" ht="17.25" thickBot="1">
      <c r="A104" s="59"/>
      <c r="B104" s="14"/>
      <c r="C104" s="13"/>
      <c r="D104" s="192"/>
      <c r="E104" s="192"/>
      <c r="F104" s="193"/>
      <c r="G104" s="121"/>
      <c r="H104" s="127"/>
      <c r="I104" s="124"/>
      <c r="J104" s="13"/>
      <c r="K104" s="14"/>
    </row>
    <row r="105" spans="1:11" ht="18.75" thickBot="1">
      <c r="A105" s="61" t="s">
        <v>66</v>
      </c>
      <c r="B105" s="14"/>
      <c r="C105" s="13"/>
      <c r="D105" s="194"/>
      <c r="E105" s="195"/>
      <c r="F105" s="196"/>
      <c r="G105" s="121"/>
      <c r="H105" s="127"/>
      <c r="I105" s="124"/>
      <c r="J105" s="13"/>
      <c r="K105" s="14"/>
    </row>
    <row r="106" spans="1:11" ht="33.75" thickBot="1">
      <c r="A106" s="62" t="s">
        <v>67</v>
      </c>
      <c r="B106" s="54"/>
      <c r="C106" s="70"/>
      <c r="D106" s="189" t="s">
        <v>99</v>
      </c>
      <c r="E106" s="187"/>
      <c r="F106" s="188"/>
      <c r="G106" s="121">
        <f t="shared" si="16"/>
        <v>0</v>
      </c>
      <c r="H106" s="127">
        <v>2</v>
      </c>
      <c r="I106" s="124"/>
      <c r="J106" s="13"/>
      <c r="K106" s="14"/>
    </row>
    <row r="107" spans="1:11" ht="17.25" thickBot="1">
      <c r="A107" s="60" t="s">
        <v>105</v>
      </c>
      <c r="B107" s="54"/>
      <c r="C107" s="101"/>
      <c r="D107" s="189" t="s">
        <v>103</v>
      </c>
      <c r="E107" s="187"/>
      <c r="F107" s="188"/>
      <c r="G107" s="121">
        <f t="shared" si="16"/>
        <v>0</v>
      </c>
      <c r="H107" s="127">
        <v>1</v>
      </c>
      <c r="I107" s="124"/>
      <c r="J107" s="13"/>
      <c r="K107" s="14"/>
    </row>
    <row r="108" spans="1:11" ht="17.25" thickBot="1">
      <c r="A108" s="60" t="s">
        <v>14</v>
      </c>
      <c r="B108" s="54"/>
      <c r="C108" s="101"/>
      <c r="D108" s="189" t="s">
        <v>104</v>
      </c>
      <c r="E108" s="187"/>
      <c r="F108" s="188"/>
      <c r="G108" s="121">
        <f t="shared" si="16"/>
        <v>0</v>
      </c>
      <c r="H108" s="127">
        <v>1</v>
      </c>
      <c r="I108" s="124"/>
      <c r="J108" s="13"/>
      <c r="K108" s="14"/>
    </row>
    <row r="109" spans="1:11" ht="17.25" thickBot="1">
      <c r="A109" s="60" t="s">
        <v>68</v>
      </c>
      <c r="B109" s="54"/>
      <c r="C109" s="101"/>
      <c r="D109" s="186" t="s">
        <v>106</v>
      </c>
      <c r="E109" s="187"/>
      <c r="F109" s="188"/>
      <c r="G109" s="121">
        <f t="shared" si="16"/>
        <v>0</v>
      </c>
      <c r="H109" s="127">
        <v>6</v>
      </c>
      <c r="I109" s="124"/>
      <c r="J109" s="13"/>
      <c r="K109" s="14"/>
    </row>
    <row r="110" spans="1:11" ht="17.25" thickBot="1">
      <c r="A110" s="60" t="s">
        <v>126</v>
      </c>
      <c r="B110" s="54"/>
      <c r="C110" s="101"/>
      <c r="D110" s="186" t="s">
        <v>104</v>
      </c>
      <c r="E110" s="187"/>
      <c r="F110" s="188"/>
      <c r="G110" s="121">
        <f t="shared" si="16"/>
        <v>0</v>
      </c>
      <c r="H110" s="127">
        <v>1</v>
      </c>
      <c r="I110" s="124"/>
      <c r="J110" s="13"/>
      <c r="K110" s="14"/>
    </row>
    <row r="111" spans="1:11" ht="17.25" thickBot="1">
      <c r="A111" s="60" t="s">
        <v>115</v>
      </c>
      <c r="B111" s="54"/>
      <c r="C111" s="101"/>
      <c r="D111" s="189" t="s">
        <v>107</v>
      </c>
      <c r="E111" s="187"/>
      <c r="F111" s="188"/>
      <c r="G111" s="121">
        <f t="shared" si="16"/>
        <v>0</v>
      </c>
      <c r="H111" s="127">
        <v>2</v>
      </c>
      <c r="I111" s="124"/>
      <c r="J111" s="13"/>
      <c r="K111" s="14"/>
    </row>
    <row r="112" spans="1:11" ht="17.25" thickBot="1">
      <c r="A112" s="60" t="s">
        <v>69</v>
      </c>
      <c r="B112" s="54"/>
      <c r="C112" s="101"/>
      <c r="D112" s="186" t="s">
        <v>108</v>
      </c>
      <c r="E112" s="187"/>
      <c r="F112" s="188"/>
      <c r="G112" s="121">
        <f t="shared" si="16"/>
        <v>0</v>
      </c>
      <c r="H112" s="127">
        <v>1</v>
      </c>
      <c r="I112" s="124"/>
      <c r="J112" s="13"/>
      <c r="K112" s="14"/>
    </row>
    <row r="113" spans="1:11" ht="17.25" thickBot="1">
      <c r="A113" s="60" t="s">
        <v>70</v>
      </c>
      <c r="B113" s="54"/>
      <c r="C113" s="101"/>
      <c r="D113" s="186" t="s">
        <v>109</v>
      </c>
      <c r="E113" s="187"/>
      <c r="F113" s="188"/>
      <c r="G113" s="121">
        <f t="shared" si="16"/>
        <v>0</v>
      </c>
      <c r="H113" s="127">
        <v>4</v>
      </c>
      <c r="I113" s="124"/>
      <c r="J113" s="13"/>
      <c r="K113" s="14"/>
    </row>
    <row r="114" spans="1:11" ht="17.25" thickBot="1">
      <c r="A114" s="60" t="s">
        <v>127</v>
      </c>
      <c r="B114" s="54"/>
      <c r="C114" s="101"/>
      <c r="D114" s="186" t="s">
        <v>128</v>
      </c>
      <c r="E114" s="187"/>
      <c r="F114" s="188"/>
      <c r="G114" s="121">
        <f t="shared" si="16"/>
        <v>0</v>
      </c>
      <c r="H114" s="127">
        <v>1.5</v>
      </c>
      <c r="I114" s="124"/>
      <c r="J114" s="13"/>
      <c r="K114" s="14"/>
    </row>
    <row r="115" spans="1:11" ht="17.25" thickBot="1">
      <c r="A115" s="60" t="s">
        <v>129</v>
      </c>
      <c r="B115" s="54"/>
      <c r="C115" s="101"/>
      <c r="D115" s="186" t="s">
        <v>104</v>
      </c>
      <c r="E115" s="187"/>
      <c r="F115" s="188"/>
      <c r="G115" s="121">
        <f t="shared" si="16"/>
        <v>0</v>
      </c>
      <c r="H115" s="127">
        <v>1</v>
      </c>
      <c r="I115" s="124"/>
      <c r="J115" s="13"/>
      <c r="K115" s="14"/>
    </row>
    <row r="116" spans="1:11" ht="17.25" thickBot="1">
      <c r="A116" s="60" t="s">
        <v>71</v>
      </c>
      <c r="B116" s="54"/>
      <c r="C116" s="101"/>
      <c r="D116" s="189" t="s">
        <v>104</v>
      </c>
      <c r="E116" s="187"/>
      <c r="F116" s="188"/>
      <c r="G116" s="121">
        <f t="shared" si="16"/>
        <v>0</v>
      </c>
      <c r="H116" s="127">
        <v>1</v>
      </c>
      <c r="I116" s="124"/>
      <c r="J116" s="13"/>
      <c r="K116" s="14"/>
    </row>
    <row r="117" spans="1:11" ht="33.75" thickBot="1">
      <c r="A117" s="62" t="s">
        <v>93</v>
      </c>
      <c r="B117" s="54"/>
      <c r="C117" s="101"/>
      <c r="D117" s="186" t="s">
        <v>111</v>
      </c>
      <c r="E117" s="187"/>
      <c r="F117" s="188"/>
      <c r="G117" s="121">
        <f t="shared" si="16"/>
        <v>0</v>
      </c>
      <c r="H117" s="127">
        <v>3</v>
      </c>
      <c r="I117" s="124"/>
      <c r="J117" s="13"/>
      <c r="K117" s="14"/>
    </row>
    <row r="118" spans="1:11" ht="50.25" thickBot="1">
      <c r="A118" s="62" t="s">
        <v>116</v>
      </c>
      <c r="B118" s="54"/>
      <c r="C118" s="101"/>
      <c r="D118" s="189" t="s">
        <v>112</v>
      </c>
      <c r="E118" s="187"/>
      <c r="F118" s="188"/>
      <c r="G118" s="121">
        <f t="shared" si="16"/>
        <v>0</v>
      </c>
      <c r="H118" s="127">
        <v>0.75</v>
      </c>
      <c r="I118" s="124"/>
      <c r="J118" s="13"/>
      <c r="K118" s="14"/>
    </row>
    <row r="119" spans="1:11" ht="50.25" thickBot="1">
      <c r="A119" s="62" t="s">
        <v>72</v>
      </c>
      <c r="B119" s="54"/>
      <c r="C119" s="101"/>
      <c r="D119" s="189" t="s">
        <v>113</v>
      </c>
      <c r="E119" s="187"/>
      <c r="F119" s="188"/>
      <c r="G119" s="121">
        <f t="shared" si="16"/>
        <v>0</v>
      </c>
      <c r="H119" s="127">
        <v>1</v>
      </c>
      <c r="I119" s="124"/>
      <c r="J119" s="13"/>
      <c r="K119" s="14"/>
    </row>
    <row r="120" spans="1:11" ht="17.25" thickBot="1">
      <c r="A120" s="62" t="s">
        <v>73</v>
      </c>
      <c r="B120" s="54"/>
      <c r="C120" s="101"/>
      <c r="D120" s="186" t="s">
        <v>111</v>
      </c>
      <c r="E120" s="187"/>
      <c r="F120" s="188"/>
      <c r="G120" s="121">
        <f t="shared" si="16"/>
        <v>0</v>
      </c>
      <c r="H120" s="127">
        <v>2</v>
      </c>
      <c r="I120" s="124"/>
      <c r="J120" s="13"/>
      <c r="K120" s="14"/>
    </row>
    <row r="121" spans="1:11" ht="33.75" thickBot="1">
      <c r="A121" s="62" t="s">
        <v>94</v>
      </c>
      <c r="B121" s="54"/>
      <c r="C121" s="101"/>
      <c r="D121" s="189" t="s">
        <v>130</v>
      </c>
      <c r="E121" s="187"/>
      <c r="F121" s="188"/>
      <c r="G121" s="121">
        <f t="shared" si="16"/>
        <v>0</v>
      </c>
      <c r="H121" s="127">
        <v>0.5</v>
      </c>
      <c r="I121" s="124"/>
      <c r="J121" s="13"/>
      <c r="K121" s="14"/>
    </row>
    <row r="122" spans="1:11" ht="17.25" thickBot="1">
      <c r="A122" s="60" t="s">
        <v>95</v>
      </c>
      <c r="B122" s="54"/>
      <c r="C122" s="101"/>
      <c r="D122" s="189" t="s">
        <v>130</v>
      </c>
      <c r="E122" s="187"/>
      <c r="F122" s="188"/>
      <c r="G122" s="121">
        <f t="shared" si="16"/>
        <v>0</v>
      </c>
      <c r="H122" s="127">
        <v>0.5</v>
      </c>
      <c r="I122" s="124"/>
      <c r="J122" s="13"/>
      <c r="K122" s="14"/>
    </row>
    <row r="123" spans="1:11" ht="17.25" thickBot="1">
      <c r="A123" s="60" t="s">
        <v>74</v>
      </c>
      <c r="B123" s="54"/>
      <c r="C123" s="101"/>
      <c r="D123" s="186" t="s">
        <v>131</v>
      </c>
      <c r="E123" s="187"/>
      <c r="F123" s="188"/>
      <c r="G123" s="121">
        <f t="shared" si="16"/>
        <v>0</v>
      </c>
      <c r="H123" s="127">
        <v>3</v>
      </c>
      <c r="I123" s="124"/>
      <c r="J123" s="13"/>
      <c r="K123" s="14"/>
    </row>
    <row r="124" spans="1:11" ht="17.25" thickBot="1">
      <c r="A124" s="60" t="s">
        <v>96</v>
      </c>
      <c r="B124" s="54"/>
      <c r="C124" s="101"/>
      <c r="D124" s="189">
        <v>0.5</v>
      </c>
      <c r="E124" s="187"/>
      <c r="F124" s="188"/>
      <c r="G124" s="121">
        <f t="shared" si="16"/>
        <v>0</v>
      </c>
      <c r="H124" s="127">
        <v>0</v>
      </c>
      <c r="I124" s="124"/>
      <c r="J124" s="13"/>
      <c r="K124" s="14"/>
    </row>
    <row r="125" spans="1:11" ht="66.75" thickBot="1">
      <c r="A125" s="106" t="s">
        <v>132</v>
      </c>
      <c r="B125" s="54"/>
      <c r="C125" s="101"/>
      <c r="D125" s="186" t="s">
        <v>113</v>
      </c>
      <c r="E125" s="187"/>
      <c r="F125" s="188"/>
      <c r="G125" s="121">
        <f t="shared" si="16"/>
        <v>0</v>
      </c>
      <c r="H125" s="127">
        <v>0</v>
      </c>
      <c r="I125" s="124"/>
      <c r="J125" s="13"/>
      <c r="K125" s="14"/>
    </row>
    <row r="126" spans="1:11" ht="50.25" thickBot="1">
      <c r="A126" s="106" t="s">
        <v>133</v>
      </c>
      <c r="B126" s="54"/>
      <c r="C126" s="101"/>
      <c r="D126" s="189" t="s">
        <v>134</v>
      </c>
      <c r="E126" s="187"/>
      <c r="F126" s="188"/>
      <c r="G126" s="167">
        <f t="shared" si="16"/>
        <v>0</v>
      </c>
      <c r="H126" s="127">
        <v>0</v>
      </c>
      <c r="I126" s="124"/>
      <c r="J126" s="13"/>
      <c r="K126" s="14"/>
    </row>
    <row r="127" spans="1:11" ht="17.25" thickBot="1">
      <c r="A127" s="59"/>
      <c r="B127" s="33" t="s">
        <v>89</v>
      </c>
      <c r="D127" s="13"/>
      <c r="E127" s="13"/>
      <c r="G127" s="166">
        <f>SUM(G81:G126)</f>
        <v>0</v>
      </c>
      <c r="H127" s="13"/>
      <c r="I127" s="13"/>
      <c r="J127" s="13"/>
      <c r="K127" s="14"/>
    </row>
    <row r="128" spans="1:11" ht="16.5">
      <c r="A128" s="100" t="s">
        <v>97</v>
      </c>
      <c r="B128" s="14"/>
      <c r="C128" s="13"/>
      <c r="D128" s="13"/>
      <c r="E128" s="13"/>
      <c r="F128" s="14"/>
      <c r="G128" s="14"/>
      <c r="H128" s="13"/>
      <c r="I128" s="13"/>
      <c r="J128" s="13"/>
      <c r="K128" s="14"/>
    </row>
    <row r="129" spans="1:11" ht="20.25">
      <c r="A129" s="57" t="s">
        <v>76</v>
      </c>
      <c r="B129" s="14"/>
      <c r="C129" s="13"/>
      <c r="D129" s="13"/>
      <c r="E129" s="13"/>
      <c r="F129" s="14"/>
      <c r="G129" s="14"/>
      <c r="H129" s="13"/>
      <c r="I129" s="13"/>
      <c r="J129" s="13"/>
      <c r="K129" s="14"/>
    </row>
    <row r="130" spans="1:11" ht="51" customHeight="1" thickBot="1">
      <c r="A130" s="267" t="s">
        <v>77</v>
      </c>
      <c r="B130" s="268"/>
      <c r="C130" s="13"/>
      <c r="D130" s="13"/>
      <c r="E130" s="13"/>
      <c r="F130" s="14"/>
      <c r="G130" s="14"/>
      <c r="H130" s="13"/>
      <c r="I130" s="13"/>
      <c r="J130" s="13"/>
      <c r="K130" s="14"/>
    </row>
    <row r="131" spans="1:11" ht="12.75">
      <c r="A131" s="252" t="s">
        <v>90</v>
      </c>
      <c r="B131" s="253"/>
      <c r="C131" s="253"/>
      <c r="D131" s="253"/>
      <c r="E131" s="253"/>
      <c r="F131" s="254"/>
      <c r="G131" s="14"/>
      <c r="H131" s="13"/>
      <c r="I131" s="13"/>
      <c r="J131" s="13"/>
      <c r="K131" s="14"/>
    </row>
    <row r="132" spans="1:11" ht="12.75">
      <c r="A132" s="255"/>
      <c r="B132" s="256"/>
      <c r="C132" s="256"/>
      <c r="D132" s="256"/>
      <c r="E132" s="256"/>
      <c r="F132" s="257"/>
      <c r="G132" s="14"/>
      <c r="H132" s="13"/>
      <c r="I132" s="13"/>
      <c r="J132" s="13"/>
      <c r="K132" s="14"/>
    </row>
    <row r="133" spans="1:11" ht="13.5" thickBot="1">
      <c r="A133" s="258"/>
      <c r="B133" s="259"/>
      <c r="C133" s="259"/>
      <c r="D133" s="259"/>
      <c r="E133" s="259"/>
      <c r="F133" s="260"/>
      <c r="G133" s="14"/>
      <c r="H133" s="13"/>
      <c r="I133" s="13"/>
      <c r="J133" s="13"/>
      <c r="K133" s="14"/>
    </row>
    <row r="134" spans="1:11" ht="12.75">
      <c r="A134" s="13"/>
      <c r="B134" s="14"/>
      <c r="C134" s="13"/>
      <c r="D134" s="13"/>
      <c r="E134" s="13"/>
      <c r="F134" s="14"/>
      <c r="G134" s="14"/>
      <c r="H134" s="13"/>
      <c r="I134" s="13"/>
      <c r="J134" s="13"/>
      <c r="K134" s="14"/>
    </row>
    <row r="135" ht="12.75"/>
    <row r="136" ht="12.75"/>
  </sheetData>
  <sheetProtection password="CD6A" sheet="1" objects="1" scenarios="1"/>
  <mergeCells count="87">
    <mergeCell ref="A131:F133"/>
    <mergeCell ref="F6:H7"/>
    <mergeCell ref="H66:I66"/>
    <mergeCell ref="A130:B130"/>
    <mergeCell ref="F66:F67"/>
    <mergeCell ref="H11:I11"/>
    <mergeCell ref="F28:F30"/>
    <mergeCell ref="G28:G30"/>
    <mergeCell ref="B28:B30"/>
    <mergeCell ref="C28:D29"/>
    <mergeCell ref="I93:L93"/>
    <mergeCell ref="G11:G12"/>
    <mergeCell ref="F11:F12"/>
    <mergeCell ref="A4:K4"/>
    <mergeCell ref="A9:K9"/>
    <mergeCell ref="A5:B5"/>
    <mergeCell ref="C11:D11"/>
    <mergeCell ref="B11:B12"/>
    <mergeCell ref="K11:K12"/>
    <mergeCell ref="G45:G47"/>
    <mergeCell ref="B45:B47"/>
    <mergeCell ref="F45:F47"/>
    <mergeCell ref="C45:D46"/>
    <mergeCell ref="K66:K67"/>
    <mergeCell ref="G66:G67"/>
    <mergeCell ref="H28:I29"/>
    <mergeCell ref="K28:K30"/>
    <mergeCell ref="H45:I46"/>
    <mergeCell ref="K45:K47"/>
    <mergeCell ref="D81:F81"/>
    <mergeCell ref="D82:F82"/>
    <mergeCell ref="D83:F83"/>
    <mergeCell ref="D84:F84"/>
    <mergeCell ref="D85:F85"/>
    <mergeCell ref="D89:F89"/>
    <mergeCell ref="D90:F90"/>
    <mergeCell ref="D87:F87"/>
    <mergeCell ref="D86:F86"/>
    <mergeCell ref="D91:F91"/>
    <mergeCell ref="D92:F92"/>
    <mergeCell ref="D93:F93"/>
    <mergeCell ref="D96:F96"/>
    <mergeCell ref="D109:F109"/>
    <mergeCell ref="D110:F110"/>
    <mergeCell ref="D97:F97"/>
    <mergeCell ref="D98:F98"/>
    <mergeCell ref="D99:F99"/>
    <mergeCell ref="D102:F102"/>
    <mergeCell ref="D101:F101"/>
    <mergeCell ref="D103:F103"/>
    <mergeCell ref="D106:F106"/>
    <mergeCell ref="D107:F107"/>
    <mergeCell ref="D108:F108"/>
    <mergeCell ref="D124:F124"/>
    <mergeCell ref="D117:F117"/>
    <mergeCell ref="D118:F118"/>
    <mergeCell ref="D119:F119"/>
    <mergeCell ref="D120:F120"/>
    <mergeCell ref="D121:F121"/>
    <mergeCell ref="D122:F122"/>
    <mergeCell ref="D123:F123"/>
    <mergeCell ref="D113:F113"/>
    <mergeCell ref="D114:F114"/>
    <mergeCell ref="D115:F115"/>
    <mergeCell ref="D116:F116"/>
    <mergeCell ref="D111:F111"/>
    <mergeCell ref="D112:F112"/>
    <mergeCell ref="L66:M74"/>
    <mergeCell ref="D125:F125"/>
    <mergeCell ref="D126:F126"/>
    <mergeCell ref="D80:F80"/>
    <mergeCell ref="D94:F94"/>
    <mergeCell ref="D95:F95"/>
    <mergeCell ref="D104:F104"/>
    <mergeCell ref="D105:F105"/>
    <mergeCell ref="D100:F100"/>
    <mergeCell ref="D88:F88"/>
    <mergeCell ref="C1:E1"/>
    <mergeCell ref="A2:J2"/>
    <mergeCell ref="A79:B79"/>
    <mergeCell ref="I1:J1"/>
    <mergeCell ref="H79:H80"/>
    <mergeCell ref="A45:A47"/>
    <mergeCell ref="B66:B67"/>
    <mergeCell ref="C66:D66"/>
    <mergeCell ref="D79:F79"/>
    <mergeCell ref="A78:G78"/>
  </mergeCells>
  <printOptions/>
  <pageMargins left="0.3937007874015748" right="0.44" top="0.77" bottom="1.4960629921259843" header="0.5118110236220472" footer="0.5118110236220472"/>
  <pageSetup horizontalDpi="600" verticalDpi="600" orientation="landscape" paperSize="9" scale="93" r:id="rId4"/>
  <rowBreaks count="6" manualBreakCount="6">
    <brk id="9" max="255" man="1"/>
    <brk id="27" max="255" man="1"/>
    <brk id="44" max="255" man="1"/>
    <brk id="64" max="10" man="1"/>
    <brk id="75" max="10" man="1"/>
    <brk id="94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EWG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Voß</dc:creator>
  <cp:keywords/>
  <dc:description/>
  <cp:lastModifiedBy>Hans</cp:lastModifiedBy>
  <cp:lastPrinted>2003-02-14T02:15:21Z</cp:lastPrinted>
  <dcterms:created xsi:type="dcterms:W3CDTF">2003-02-03T16:22:41Z</dcterms:created>
  <dcterms:modified xsi:type="dcterms:W3CDTF">2006-05-07T11:20:16Z</dcterms:modified>
  <cp:category/>
  <cp:version/>
  <cp:contentType/>
  <cp:contentStatus/>
</cp:coreProperties>
</file>